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TRM/Version 14.0/Final/"/>
    </mc:Choice>
  </mc:AlternateContent>
  <xr:revisionPtr revIDLastSave="0" documentId="8_{8554CA7E-934A-400C-ABE4-27F0C4DBDBAF}" xr6:coauthVersionLast="47" xr6:coauthVersionMax="47" xr10:uidLastSave="{00000000-0000-0000-0000-000000000000}"/>
  <bookViews>
    <workbookView xWindow="-110" yWindow="-110" windowWidth="19420" windowHeight="10300" activeTab="2" xr2:uid="{8EA90946-D8CA-4579-BF52-2D8B39B81527}"/>
  </bookViews>
  <sheets>
    <sheet name="Draft 1 Comments" sheetId="2" r:id="rId1"/>
    <sheet name="Draft 2 Comments" sheetId="1" r:id="rId2"/>
    <sheet name="Draft 3 Comments" sheetId="3" r:id="rId3"/>
  </sheets>
  <definedNames>
    <definedName name="_xlnm._FilterDatabase" localSheetId="1" hidden="1">'Draft 2 Comments'!$A$1:$M$72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1" l="1"/>
  <c r="O52" i="1"/>
  <c r="G34" i="2" l="1"/>
</calcChain>
</file>

<file path=xl/sharedStrings.xml><?xml version="1.0" encoding="utf-8"?>
<sst xmlns="http://schemas.openxmlformats.org/spreadsheetml/2006/main" count="2394" uniqueCount="878">
  <si>
    <t>Volume</t>
  </si>
  <si>
    <t>Organization</t>
  </si>
  <si>
    <t>Measure</t>
  </si>
  <si>
    <t>Page</t>
  </si>
  <si>
    <t>Comment scope</t>
  </si>
  <si>
    <t>Comment text</t>
  </si>
  <si>
    <t>Author</t>
  </si>
  <si>
    <t>VEIC Lead</t>
  </si>
  <si>
    <t>VEIC Response</t>
  </si>
  <si>
    <t>Changes made</t>
  </si>
  <si>
    <t>TAC call discussion</t>
  </si>
  <si>
    <t>ICF</t>
  </si>
  <si>
    <t>Discount Rates, Inflation Rates, and O&amp;M Costs</t>
  </si>
  <si>
    <t>The footnote references 2010-2019. Doesn’t it need to be updated?</t>
  </si>
  <si>
    <t>Arzbaecher, Cecilia</t>
  </si>
  <si>
    <t>Sam</t>
  </si>
  <si>
    <t>Agreed. Updated to "Real discount rate is based on EPA’s Social Cost of Carbon Report and Inflation Rate on USEIA/AEO Inflation Forecast. Nominal discount rate is calculated as ((1+Inflation) * (1+RDR) – 1)."</t>
  </si>
  <si>
    <t>Footnotes updated.</t>
  </si>
  <si>
    <t>TOC</t>
  </si>
  <si>
    <t>Table of Contents</t>
  </si>
  <si>
    <t>Volume 1: Overview and User Guide</t>
  </si>
  <si>
    <t>All new measures must be added.</t>
  </si>
  <si>
    <t>Caitlin</t>
  </si>
  <si>
    <t>Updated in draft 2</t>
  </si>
  <si>
    <t>TOC updated</t>
  </si>
  <si>
    <t>Not required</t>
  </si>
  <si>
    <t>4.1.21 Indoor Agriculture Dehumidifier needs added to the Table of Contents</t>
  </si>
  <si>
    <t>Pacella, Anthony</t>
  </si>
  <si>
    <t>Nicor</t>
  </si>
  <si>
    <t>Guide</t>
  </si>
  <si>
    <t>Noting that the new measures are not listed in the table of contents.</t>
  </si>
  <si>
    <t>Ramos, Joshua</t>
  </si>
  <si>
    <t>4.1.11</t>
  </si>
  <si>
    <t>Commercial LED Grow Lights</t>
  </si>
  <si>
    <t>in an indoor conditioned space.</t>
  </si>
  <si>
    <t>I suggest you specify that this excludes greenhouses. If you want the measure to include greenhouses, you must include additional columns for hours of operations per day and annual operational hours in the table below. In greenhouses, the LED grow lights usually operate only around dusk and dawn, not the entire day as in warehouse-type grow facilities.</t>
  </si>
  <si>
    <t>Jake</t>
  </si>
  <si>
    <t>We can provide commentary that greenhouses are excluded from participating in this measure. However, it probably would be beneficial to include greenhouse-specific assumptions into the measure.</t>
  </si>
  <si>
    <t>Added note excluding greenhouses</t>
  </si>
  <si>
    <t>Crop Type Baseline Table</t>
  </si>
  <si>
    <t xml:space="preserve">This table is outdated and should be updated, if not for v14.0, perhaps next year. The baseline technology and baseline PPE have improved for most crop types.
What is footnote 13 in this Table? Does the IL legislation require 2.2 µmol/J for the vegetative and propagation stages, too, or only for the flowering stage?
It should also be noted that LED is the only technology capable of providing a baseline PPE of 2.2 µmol/J.   </t>
  </si>
  <si>
    <t>Can you provide any additional references or materials to support an updated baseline?
Illinois regulations don't specify the PPE requirements per growth stage, so we use a blanket 2.2 µmol/J for all cannabis growth cycles.
And your note about LEDs being the only technology that can achieve the PPE requirements, that's why we leverage the PPE equivalency method in the savings analysis.</t>
  </si>
  <si>
    <t>No updates needed at this time.</t>
  </si>
  <si>
    <t>Hours table</t>
  </si>
  <si>
    <t>I suggest you use “Vine Crops (e.g., tomatoes, peppers, cucumbers)”
I suggest you replace this row with two rows:
Cannabis- Propagation State, which requires 24 hours
Cannabis - Vegetative Stage, which requires 18 hours
I suggest you use “Leafy Greens (e.g., microgreens, lettuce, spinach, kale, chard, arugula, basil)
Why is it necessary to have two rows for medicinal and recreational cannabis - flowering stage in this table? I suggest you combine into one row “Cannabis - Flowering Stage”</t>
  </si>
  <si>
    <t>We updated and consolidated this table a few times over the last few years. If you want the vine crop terminology in there I would recommend flowering and vine crops.
I would not recommend using 24 hours per day for cannabis-propagation state unless you can provide substantiation for this value.
Can update to leafy greens.
We have the two separate rows for medicinal and recreational because this was a request from last year to maintain consistency between this table and the one above that separates them out based on typical baseline fixtures.</t>
  </si>
  <si>
    <t>Updated crop type naming per recommendation.</t>
  </si>
  <si>
    <t>Ameren</t>
  </si>
  <si>
    <t>4.1.19</t>
  </si>
  <si>
    <t>ENERGY STAR Dairy Water Heater</t>
  </si>
  <si>
    <t>ENERGY STAR[1]</t>
  </si>
  <si>
    <t>Would like to remove “and corresponding Qualified Product List” since new products are often released throughout the year, and using the existing QPL would limit products</t>
  </si>
  <si>
    <t>Vaughn, Andrew C</t>
  </si>
  <si>
    <t>After discussion, agreement to limit language to "the last effective ENERGY STAR specification" to allow new product to qualify if the QPL is not being updated.</t>
  </si>
  <si>
    <t>Footnote adjusted throughout.</t>
  </si>
  <si>
    <t>4.1.21</t>
  </si>
  <si>
    <t>Indoor Agriculture Dehumidifier</t>
  </si>
  <si>
    <t>hour</t>
  </si>
  <si>
    <t>The calculation examples below seem to have incorrect kWh results. The first example for Existing Equipment comes out to 18,890 kWh. The second example for New Construction comes out to 5,852 kWh.</t>
  </si>
  <si>
    <t>Fixed</t>
  </si>
  <si>
    <t>4.4.9</t>
  </si>
  <si>
    <t>Air and Water Source Heat Pump Systems (Centrally Ducted and Ductless)</t>
  </si>
  <si>
    <t>Inflation rate</t>
  </si>
  <si>
    <t>How is the future 2026 inflation rate determined? Is there a spreadsheet/source we can review?</t>
  </si>
  <si>
    <t>See section 3.11 in Volume 1 for explanation. These new factors were determined in 2024. Inflation is based on long term (2025-2050) USEIA/AEO Inflation Forecast.</t>
  </si>
  <si>
    <t>No change</t>
  </si>
  <si>
    <t>ComEd</t>
  </si>
  <si>
    <t>((HeatLoad_Disp / 3,412 * (1/COP_base)) – (HeatLoad_Disp * 1/COP_ee)) /</t>
  </si>
  <si>
    <t xml:space="preserve">((HeatLoad_Disp / 3,412 * (1/COP_base)) – (HeatLoad_Disp * 1/COP_ee)) / </t>
  </si>
  <si>
    <t>the HeatLoad_Disp should be divided by 3,412 both times</t>
  </si>
  <si>
    <t>Calderon, Elder:(ComEd)</t>
  </si>
  <si>
    <t xml:space="preserve">Agreed. </t>
  </si>
  <si>
    <t>Algorithm adjusted.</t>
  </si>
  <si>
    <t>4.4.13</t>
  </si>
  <si>
    <t>Package Terminal Air Conditioner (PTAC) and Package Terminal Heat Pump (PTHP)</t>
  </si>
  <si>
    <t>Example calc</t>
  </si>
  <si>
    <t>If replacing a PTAC with a PTHP, do not think it’s appropriate to have COP of PTHP as the COPbase. In other words, do not think the example should be updated to have a COPbase of 1.0</t>
  </si>
  <si>
    <t>Alyssa</t>
  </si>
  <si>
    <t xml:space="preserve">Agreed, fixed. </t>
  </si>
  <si>
    <t>Updated example.</t>
  </si>
  <si>
    <t>P&amp;NS</t>
  </si>
  <si>
    <t>4.4.36</t>
  </si>
  <si>
    <t>Multi-Family Space Heating Steam Boiler Averaging Controls</t>
  </si>
  <si>
    <t>ΔTherms = Living Units * Gas_Boiler_Load * HF * EFLH * SF / 100,000</t>
  </si>
  <si>
    <t>I run an estimate using both the existing and new methodologies for an example case, and I noticed the resulting savings are quite different. Is there a specific rationale or intended application behind using one method over the other, beyond just the availability of input data? I’d like to better understand when one might be more appropriate or accurate than the other.
Example I run was: Avg of 70 units for a mid-rise in Chicago. Results with new methodology are 5,653 therms</t>
  </si>
  <si>
    <t>FlorezMonroy, Lilieric</t>
  </si>
  <si>
    <t>Tucker</t>
  </si>
  <si>
    <t>The two algorithms use different inputs, it is hard to compare their outcomes. Where the original relies on the capacity of the boiler, the new addition uses boiler load assumptions and number of units in the building. The two options are there to allow savings to be calculated depending on what information is avalaible. Both are valid options, however the capacity/EFLH is the preferred methodology if possible.</t>
  </si>
  <si>
    <t>Added footnote that capacity/EFLH is the preferred methodology.</t>
  </si>
  <si>
    <t>VEIC</t>
  </si>
  <si>
    <t>4.4.55</t>
  </si>
  <si>
    <t>Commercial Gas Heat Pump</t>
  </si>
  <si>
    <t>Fuel switch scenario</t>
  </si>
  <si>
    <t>Fuel Switch Savings: Assuming site only savings in lieu of source savings, VEIC’s recommendation is too remove the fuel switch portion of this measure, as savings would be negative for an electric heat pump baseline. If there is a scenario where it would be desirable to fuel switch to a gas heat pump, it should be reviewed by the TAC. Non-fuel switch savings are assumed to be valid for this measure.</t>
  </si>
  <si>
    <t>Cole Shea</t>
  </si>
  <si>
    <t>Cole</t>
  </si>
  <si>
    <t>Fuel switching to gas heat pumps can yield positive savings over some electric baselines, but can also result in more cost-effective operational expense compared to electric options. Fuel switch scenario kept in measure.</t>
  </si>
  <si>
    <t>Comment removed.</t>
  </si>
  <si>
    <t>We need to keep the fuel switch algorithms for early replacement programs.  There’s no harm in keeping the algorithms as is for all program delivery types..  As written, it is clear that savings are only claimed when a measure produces site savings.</t>
  </si>
  <si>
    <t>Manjarres, Thomas D</t>
  </si>
  <si>
    <t>Undertstood. Fuel swithc section remains. Updated fuel-switch example problem heating COP to "1.0" (electric baseboard heating), to yield positive total energy savings</t>
  </si>
  <si>
    <t>Updated fuel-switch example.</t>
  </si>
  <si>
    <t>4.4.58</t>
  </si>
  <si>
    <t>Steam Trap Monitoring System</t>
  </si>
  <si>
    <t>Pressure assumption</t>
  </si>
  <si>
    <t>Need a reference for the pressure (82.8 psig) for commercial dry cleaners in the table below.</t>
  </si>
  <si>
    <t>This value is referenced later on in the measure, an additional footnote has been added where it appears in this table.</t>
  </si>
  <si>
    <t>Footnote added.</t>
  </si>
  <si>
    <t>Section title</t>
  </si>
  <si>
    <t>Shouldn’t this be &gt;5psig ?</t>
  </si>
  <si>
    <t>Updated</t>
  </si>
  <si>
    <t>4.4.68</t>
  </si>
  <si>
    <t>Turbulators</t>
  </si>
  <si>
    <t>Savings Equation</t>
  </si>
  <si>
    <t>Equation may change and I believe is up to interpretation of the DOE Sheet efficiency improvement. 
The way I read it, the improved efficiency( nboilernew = nboilerold * (1 + SF) which would then change the proposed savings methodology to:
dTherms = (capacity * hours * load factor * SF)/100 * (1+SF)</t>
  </si>
  <si>
    <t>Good point. While I would interpret the DOE sheet and other sources to imply that the efficiency increases by 1% for every 40deg decrease in stack temp, rather than 1 percentage point, boiler efficiency sources in tabled formats seem to suggest that the increase is closer to ~1 percentage point, which aligns with the current equation. As quick reference: https://www.campbell-sevey.com/steam-tip-4-improve-your-boilers-combustion-efficiency/</t>
  </si>
  <si>
    <t>Btu/hr</t>
  </si>
  <si>
    <t>Per the example, it seems that the units should be kBtu/hr</t>
  </si>
  <si>
    <t>Agreed, resolved</t>
  </si>
  <si>
    <t>btu/hr</t>
  </si>
  <si>
    <t>kBtu/hr</t>
  </si>
  <si>
    <t>4.4.69</t>
  </si>
  <si>
    <t>Waterless HVAC Condensate Trap</t>
  </si>
  <si>
    <t>Cost assumption</t>
  </si>
  <si>
    <t>I suggest you include the year/date when these costs were developed, so we know when to update them in the future. I assume the costs are from 2025?</t>
  </si>
  <si>
    <t>Year 2025 added to costs footnote</t>
  </si>
  <si>
    <t>HVAC EFLH</t>
  </si>
  <si>
    <t>I suggest including who did the modeling. Was it VEIC, UC Davis Western Cooling Efficiency Center, GTI Energy, or Nicor?</t>
  </si>
  <si>
    <t xml:space="preserve">VEIC performed the modeling for HVAC EFLH, used throughout the TRM. Footnote has been updated. </t>
  </si>
  <si>
    <t>Measure life</t>
  </si>
  <si>
    <t>I don’t see an EUL for this measure.</t>
  </si>
  <si>
    <t>"Deemed lifetime of efficient equipment" section states an assumed useful life of 5yrs.</t>
  </si>
  <si>
    <t>Efficiency assumptions</t>
  </si>
  <si>
    <t>Include a publication year for this source. And a link?</t>
  </si>
  <si>
    <t>Replaced source with "Fed register, , volume 74, Number 139, July 22, 2009 for boilers &gt;300,000 Btu/hr." Efficiency is now 80% for HW boilers, and 79% for Steam boilers. Limited data in GDS Baseline study.</t>
  </si>
  <si>
    <t>This source is relatively old, from 1993. Isn’t there a more recent source?</t>
  </si>
  <si>
    <t xml:space="preserve">Discussed on TAC, reviewing ResStock multifamily data and the GDS baseline study. Decision to use GDS baseline study finding of 80.2% </t>
  </si>
  <si>
    <t>Updated and sourced 2023-2024 IL baseline study</t>
  </si>
  <si>
    <t>(discuss baseline study results if useful)</t>
  </si>
  <si>
    <t>ηHeat  =  Boiler efficiency
  = custom, if unknown:</t>
  </si>
  <si>
    <t>Add furnace efficiency assumption of 80% to unknown options.  It’s the most common packaged RTU configuration.</t>
  </si>
  <si>
    <t>Discussed on TAC, decision to use GDS baseline study.</t>
  </si>
  <si>
    <t>Fossil fuel algorithm</t>
  </si>
  <si>
    <t>The algorithm may be missing a ‘60’ for converting minutes to hours. This is reflected in the example but not present in the algorithm.</t>
  </si>
  <si>
    <t>Agreed, conversion term is missing from FF algorithm. Fixed.</t>
  </si>
  <si>
    <t>60 added to algorithms</t>
  </si>
  <si>
    <t>Franklin</t>
  </si>
  <si>
    <t>Boiler</t>
  </si>
  <si>
    <t>Change “boiler” to “heating” efficiency so works for AHU (typically boiler heat) and RTU (typically gas fired heat).</t>
  </si>
  <si>
    <t>Zach Obert</t>
  </si>
  <si>
    <t>Agreed. Changed to "heating system efficiency"</t>
  </si>
  <si>
    <t>Lighting End Use</t>
  </si>
  <si>
    <t>Default wattage table</t>
  </si>
  <si>
    <t>Recommend adding a table of deemed wattages based on fixture information. Similar to NY TRM.</t>
  </si>
  <si>
    <t>Santel, Colin</t>
  </si>
  <si>
    <t>Lighting Deemed Fixture Wattage.xls file added to 4.5 Lighting section of the Reference Documents on the Sharepoint site and reference to it added to the 4.5 Lighting End Use opening section together with source (2026 Pennsylvania Technical Reference Manual, Appendix C).</t>
  </si>
  <si>
    <t>Reference to file in Reference Documents added.</t>
  </si>
  <si>
    <t>4.5.4</t>
  </si>
  <si>
    <t>LED Bulbs and Fixtures</t>
  </si>
  <si>
    <t>For early replacement, the baseline is the existing fixture being replaced.</t>
  </si>
  <si>
    <t>Early replacement methodology</t>
  </si>
  <si>
    <t>Suggest explore the possibility of adopting the ER methodology for outdoor lighting, including 1:1 replacement/retrofits, since the TOS baselines underestimates actual baseline wattages</t>
  </si>
  <si>
    <t xml:space="preserve">The assumption of TOS v ER for Standard Rx Programs in Illinois was discussed at length in 2019. The decision to assume TOS for all 1:1 replacements was related to program influence. In retail programs, it was argued that prescriptive rebates do not have a direct influence on a decision to replace existing lighting systems, but rather they  influence the type of new lighting purchased once the replacement decision has been made. This 2019 agreement therefore holds for both interior and exterior lamps, and the observation that there is a greater difference between ER and TOS baselines on the exterior side does not impact the original decision.
</t>
  </si>
  <si>
    <t>4.5.18</t>
  </si>
  <si>
    <t>Ultra-Efficient LED Lighting</t>
  </si>
  <si>
    <t>Wattsbase</t>
  </si>
  <si>
    <t>Recommend using baseline efficacy values for each bulb type instead of set wattages for lumen buckets. The "Standard-Efficiency LED Baseline Wattage" tables would change to "Standard-Efficiency LED Baseline Efficacy" tables. The baseline efficacy values could be the averaged wattage based on the lumn buckets divided by the current baseline wattages listed.
The new/changed variables would be:
WattsBase = LumensEE / Baseline Efficacy
Lumens EE = Actual lumen rating of the proposed bulb
Baseline Efficacy = Assumed efficacy (lm/watt) of a standard efficiency LED baseline bulb. Reference the appropriate "Standard-Efficiency LED Baseline Efficacy" table below.
Example: If a 12W, 1700lm LED Decorative Omni-Directional 3-Way was purchased:
Baseline Efficacy 104.7 lm/Watt
WattsBase = 1700 / 104.7 (lm/Watt) = 16.2W</t>
  </si>
  <si>
    <t>Simplified table showing Efficacy of baseline by lamp type added. Same change made to RES version of the measure.</t>
  </si>
  <si>
    <t>Measure updated to allow baseline lu/watt to be used.</t>
  </si>
  <si>
    <t>4.7.4</t>
  </si>
  <si>
    <t>Efficient Compressed Air Nozzles</t>
  </si>
  <si>
    <t>Typo in “Example” below</t>
  </si>
  <si>
    <t>The example states 3- shift, which is appropriately using the 0.89 CF.</t>
  </si>
  <si>
    <t>4.8.9</t>
  </si>
  <si>
    <t>Efficient Windows</t>
  </si>
  <si>
    <t>Include a reference for the 91.3% and also 47.8%.</t>
  </si>
  <si>
    <t>Added footnotes.</t>
  </si>
  <si>
    <t>55⁰F</t>
  </si>
  <si>
    <t>Should this be 55F or 65F?</t>
  </si>
  <si>
    <t>55F is consistent with other shell measures.</t>
  </si>
  <si>
    <t>55°F</t>
  </si>
  <si>
    <t>TDDheating [°F]</t>
  </si>
  <si>
    <t>Add footnote</t>
  </si>
  <si>
    <t>Added footnote.</t>
  </si>
  <si>
    <t>Could an example be added for this new measure?</t>
  </si>
  <si>
    <t>Example has now been added.</t>
  </si>
  <si>
    <t>Example added.</t>
  </si>
  <si>
    <t>Resource Innovations</t>
  </si>
  <si>
    <t>Baseline assumptions</t>
  </si>
  <si>
    <t>Adjusting this table to incorporate a greater range of IECC values from the past with the understanding that most window replacements will occur on windows installed before 2021. Adding an unknown section for cases where little is known about the baseline window.</t>
  </si>
  <si>
    <t>Taylor Weyenberg</t>
  </si>
  <si>
    <t xml:space="preserve">The IECC table is meant to be used for the new construction baseline only, therefore IECC 2021 is appropriate as is. Retrofit baseline is directed to use the actual U factor of the existing window. Adjusted formatting to clarify this distinction. Added average of IECC 2000 to 2015 for retrofit baseline if unknown. </t>
  </si>
  <si>
    <t xml:space="preserve">Adjusted formatting to clarify the distinction between retrotfit and new construction baseline. Renamed variable to Ubase for increased clarity. Added deemed table of average requirements from IECC 2000 to 2015 for retrofit when U factor is unknown. </t>
  </si>
  <si>
    <t>computer modeling is recommended</t>
  </si>
  <si>
    <t>Typical TRM calc process is to use a spreadsheet format, which is easily shared and reviewed with evaluators and others. When energy modeling is used, what needs to be made available for review: the full modeling software file, comprehensive input and output reports, summary of savings report, written narrative of the model, etc.?</t>
  </si>
  <si>
    <t>VEIC leave these discussions up to the programs and their evaluators rather than deeming via the TRM.</t>
  </si>
  <si>
    <t>No Change</t>
  </si>
  <si>
    <t>4.9.25</t>
  </si>
  <si>
    <t>Virtual Commissioning (VCx)</t>
  </si>
  <si>
    <t>The method is described in LBNL’s Site-Level NMEC Technical Guidance document[1].</t>
  </si>
  <si>
    <t>Spell out LBNL and NMEC.
Does  the NMEC method adjust for any equipment upgrades that provide energy savings? If not, there is a risk of double-counting energy savings.</t>
  </si>
  <si>
    <t>These acronyms have been expanded. Double-counting of savings is addressed in the Percent Energy Savings assumptions.</t>
  </si>
  <si>
    <t>Acronyms expanded.</t>
  </si>
  <si>
    <t>7/17 Working Group</t>
  </si>
  <si>
    <t>Trained Energy Advisors engage targeted customers to better understand their operations and energy usage, enroll them in the program, and generate energy savings through O&amp;M changes.</t>
  </si>
  <si>
    <t>How often do the Trained Energy Advisors engage with the targeted customers? Only once for enrollment, or on a continuous basis? I have  a hard time seeing such significant 15% annual energy savings for as long as 7.3 years without any annual/semi-annual/monthly engagement with the customer to drive continuous O&amp;M changes.
Isn’t the Trained Energy Advisor - Customer engagement part of the measure? If so, it must be defined better.
The VCx measure should include gas savings, too. It isn’t limited to electric savings.</t>
  </si>
  <si>
    <t>New descriptive language of the process has been added.
While there is likely to be gas savings, this has not been evaluated so decision made that it should not be included.</t>
  </si>
  <si>
    <t>Language added to description and Fossil Fuel section to clarify.</t>
  </si>
  <si>
    <t>suspected</t>
  </si>
  <si>
    <t>I find “suspected” too vague. I am unfamiliar with the LBNL/NMEC document, but doesn’t one MUST know when a building is occupied versus unoccupied for this measure to apply?</t>
  </si>
  <si>
    <t>Language is describing the process of the initial review for patterns in AMI data to identify possble candidates for contact and entry in to the program.</t>
  </si>
  <si>
    <t>Language added to description to clarify</t>
  </si>
  <si>
    <t>This measure has an EUL of 7.3 years.[1]</t>
  </si>
  <si>
    <t>Isn’t this primarily a behavioral measure, and is so, an EUL of 7.3 years is too long. Most behavioral measures have EULs of 1 year, maybe 2 years.</t>
  </si>
  <si>
    <t xml:space="preserve">This is an established assumption provided in Vol 4, Attachment B. Clarification provided as follows: "This measure reflects a mix of savings activities implemented via the building automation system, Strategic Energy Management (SEM), remote and manual changes. The average EUL is assumed to be 7.3 years."  </t>
  </si>
  <si>
    <t>Measure life clarification added</t>
  </si>
  <si>
    <t>The cost to the customer is $0, or very low.</t>
  </si>
  <si>
    <t>Isn’t there a cost associated with analyzing the AMI data?</t>
  </si>
  <si>
    <t>Discussed at WG call. All costs for this measures are being incorporated as non-incentive service costs at the program level.</t>
  </si>
  <si>
    <t>PDS  = Percentage demand savings</t>
  </si>
  <si>
    <t>I don’t understand how the “PDS” value of 14% was derived. It seems high.</t>
  </si>
  <si>
    <t>Discussed at WG call. This value has been updated to reflect average load over the peak period.</t>
  </si>
  <si>
    <t>kW calculation updated</t>
  </si>
  <si>
    <t>ODC</t>
  </si>
  <si>
    <t>PES/PDS</t>
  </si>
  <si>
    <t>Our request is that the PES and PDS are both verified once per cycle as these are two separate assumptions.</t>
  </si>
  <si>
    <t>Danielle Fulmer</t>
  </si>
  <si>
    <t>Footnote now added to both PES and PDS. Language clarified to state that the evaluations should be performed once per plan cycle. Review deadline set to 1/1/2030 with footnote: "In order for this measure to continue in this prescriptive form, a full custom evaluation is required within each program plan cycle. The next custom evaluation would therefore be required to allow any adjustments to be made in the 2029 TRM cycle."</t>
  </si>
  <si>
    <t>Clarifications made as described.</t>
  </si>
  <si>
    <t>PTO</t>
  </si>
  <si>
    <t>The values used for analysis in both Econoler's and Power TakeOff's deemed savings memos included cross program participation for all utilities as provided in those program years. As such, the analysis provides a deemed value that accounts for average amounts of removed cross program participation. Further removing future cross program participation from calculated deemed values may create a scenario where they are double counted. Due to the context above, we recommend removing this footnote.</t>
  </si>
  <si>
    <t>Erin Kempster</t>
  </si>
  <si>
    <t>Agreed. Footnote has been removed.</t>
  </si>
  <si>
    <t>Footnote removed.</t>
  </si>
  <si>
    <t>Please amend with the inclusion of "triennial cycle" to clarify Opinion Dynamics request to have it evaluated every 3 years in line with Illinois' 3 year Triennial Cycles</t>
  </si>
  <si>
    <t>The IL utilities have a 4 year cycle, 2026-2029 inclusive is the next one. Clarifications made as described above.</t>
  </si>
  <si>
    <t>Summer coincident peak demand</t>
  </si>
  <si>
    <t>We are curious to understand why the following line (and footnote) from the initial measure submission was deleted:
ΔkWpeak  = Summer peak period demand savings for measure (in kW)
Footnote after “peak period,” above: As defined in the IL-TRM, V. 13, Volume 1, Section 3.8</t>
  </si>
  <si>
    <t xml:space="preserve">Simply because every measure is determining this summer coincident peak demand. We do not need to define this in each measure. </t>
  </si>
  <si>
    <t>Focus on Energy pilot used a 5-year effective useful for this measure. https://focusonenergy.com/about/future-focus/virtual-commissioning
I would agree with you that if these are behavioral changes then you would limit the EUL to less than 2 years.</t>
  </si>
  <si>
    <t>As discussed above, the measure life reflects a mix of savings activities. More detail on this measure life assumption can be found in Volume 4: Attachment B.</t>
  </si>
  <si>
    <t>PES</t>
  </si>
  <si>
    <t>I have a few concerns:
Uniform deemed savings: the assumption of a flat deemed electric savings for customers implementing one or more behavioral changes does not reflect the actual variability in energy impact among different operational measures. For example, adjusting a building’s equipment run schedule may yield modest savings, whereas combining that with chilled water temperature optimization could result in significantly greater energy reductions. Treating all combinations as yielding the same level of savings could lead to both over- and underestimating of impacts
Measure type matters: not all behavioral changes result in the same savings potential. For instance, rescheduling lighting in common areas may produce far less savings than adjusting the operation of large exhaust fans or HVAC equipment. A more nuanced savings methodology, perhaps a tiered or weighted approach by end-use, could better- capture this variability
Omission of gas savings: this current proposal appears to only consider electric savings, despite the fact that many of the recommended changes can directly impact gas usage. Any reasons behind this approach? Our position is that if the measure is to be accepted into the Il TRM, gas savings should also be eligible when applicable.</t>
  </si>
  <si>
    <t>As discussed at the working group, we have moved to an approach that provides estimated savings percentages by activity type. 
Gas savings, though likely, have not been evaluated and the group felt it not appropriate to make assumptions based on the electric AMI data driven evaluations used to date.</t>
  </si>
  <si>
    <t>Savings percentages now provided by activity type.
Language added to Fossil Fuel section to clarify.</t>
  </si>
  <si>
    <t>We request using Illinois specific estimate of percentage demand savings in the “Power TakeOff &amp; Abacus Energy Works, Prescriptive Program Design for Virtual Commissioning® Using a Deemed Savings Approach, April 2025”</t>
  </si>
  <si>
    <t>Shihab Siddiqui</t>
  </si>
  <si>
    <t>As discussed at the working group, we are now moving to an approach that provides estimated savings percentages by activity type. PTO demonstrated that there was little variance between jurisdictions.</t>
  </si>
  <si>
    <t>Savings percentages now provided by activity type.</t>
  </si>
  <si>
    <t>Electric energy formula</t>
  </si>
  <si>
    <t>Suggest adding term for cross participation rather than relying on footnote 2055. Formula becomes:
kWh = ( kWhbase - CP ) * PES
In terms listed below, after description and table for PES, add:
CP = Program cross participation
=Actual
and add footnote to “Actual” instead of to “Electric Energy Savings” above.</t>
  </si>
  <si>
    <t>As discussed in the working group, we determined that this was not necessary, since the PES/PDS have already been reduced by cross participation.</t>
  </si>
  <si>
    <t>Summer coincident peak demand formula</t>
  </si>
  <si>
    <t>Suggest adding term for cross participation rather than relying on footnote 2055. Formula becomes:
kW = ( kWbase - CP ) * PES
In terms listed below, after description and table for PES, add:
CP = Program cross participation
=Actual
and add footnote to “Actual” instead of to “Electric Energy Savings” above.</t>
  </si>
  <si>
    <t>Post-implementation, each site’s pre- and post-implementation AMI data is reviewed monthly to verify that the anticipated changes were implemented with an associated reduction in energy usage</t>
  </si>
  <si>
    <t>Is this required for all participants, or only those over 8 GWh? If using deemed savings, how long is post-period monitoring?</t>
  </si>
  <si>
    <t>Wilson, Will</t>
  </si>
  <si>
    <t>Clarified that this is require for all participants, over the duration of the program year.</t>
  </si>
  <si>
    <t>VCx M&amp;V Plan.</t>
  </si>
  <si>
    <t>Perhaps add footnote to describe what the M&amp;V plan is and/or where to access it.</t>
  </si>
  <si>
    <t>"VCx M&amp;V Plan" removed, since this should be open to any implemented. It now states "Use Custom M&amp;V Approach" with a footnote describing following IPMVP Option C: Whole Facility analysis</t>
  </si>
  <si>
    <t>Term removed and clarifications added</t>
  </si>
  <si>
    <t>Brightline Group</t>
  </si>
  <si>
    <t>4.9.26</t>
  </si>
  <si>
    <t>Solar as Energy Efficiency</t>
  </si>
  <si>
    <t>Array Azimuth</t>
  </si>
  <si>
    <t>This table is aligned with PJM definition of peak. Final draft may need a second set of tables for system peak.</t>
  </si>
  <si>
    <t>Mary-Hall Johnson</t>
  </si>
  <si>
    <t>SAG were not in consensus that this measure should be allowed. Therefore it has been removed.</t>
  </si>
  <si>
    <t>Measure removed</t>
  </si>
  <si>
    <t>Measure inclusion</t>
  </si>
  <si>
    <t>The inclusion of this measure in v14 of the IL TRM is dependent on the determination of its appropriateness by the IL SAG. It is provided here for ongoing technical review while the policy decision is reached.</t>
  </si>
  <si>
    <t>Sam Dent</t>
  </si>
  <si>
    <t>Loadshape</t>
  </si>
  <si>
    <t>This will be added to Volume 1 if the measure moves forward. Proposed assumptions from ComEd are Summer On-peak 35%, Summer Off peak 14%, Winter On-peak 35%, Winter Off-Peak 16%</t>
  </si>
  <si>
    <t>= Custom calculation using site’s load profile</t>
  </si>
  <si>
    <t>Additional guidance would be helpful on how to calculate Simul_ADJ</t>
  </si>
  <si>
    <t>SCS Analytics</t>
  </si>
  <si>
    <t>5.1.1</t>
  </si>
  <si>
    <t>ENERGY STAR Air Purifier/Cleaner</t>
  </si>
  <si>
    <t>Measure cost</t>
  </si>
  <si>
    <t>Does it really make sense that the baseline model in this "size" category would be the same ($117) as in the smaller 30 to 100 PM2.5 CADR range?
This incremental cost is likely overestimated.</t>
  </si>
  <si>
    <t>Craigo-Snell, Seth</t>
  </si>
  <si>
    <t xml:space="preserve">A baseline cost for this equipment of $117 is consistent with the ENERGY STAR version 3 data package, which is consistent with the previous cost source having been the ENERGY STAR version 2 data package. As both baseline and efficient costs are sourced from the same data package, the incremental cost is calculated with consistency. In the absence of a better source, VEIC recommends to maintain the $117 baseline cost for this equipment. </t>
  </si>
  <si>
    <t>The kWh_base and kWh_eff formulae are not correct. The PM2.5_CADRs needs to be divided by IEF_PM2.5s rather than divided by 1000.</t>
  </si>
  <si>
    <t>Fixed algorithm.</t>
  </si>
  <si>
    <t>Hours</t>
  </si>
  <si>
    <t>See comment below on Summer peak demand savings.</t>
  </si>
  <si>
    <t>See below.</t>
  </si>
  <si>
    <t>There are two issues with the Cadmus - Silicon Valley Power (2021) study as a reference for Air Purifier hours of operation in the state of IL:
1) Cadmus asked respondents about how they use their APs: "a. ... daily, year round; b. ...only during specific air-quality events such as wildfires; c. seasonally, etc..."   --- It is highly unlikely that IL residents are using APs based on specific air-quality events such as wildfires. Inclusion of this option at only 2,020 hrs/year artificially lowers the actual hours of operation in the state of IL.
2) When Cadmus combined the Average hours of use into a single estimate (4,073) they assigned the ENERGY STAR average value of 5,844 to the response: "daily, year-round". Whatever exactly the source of the 5,844 value, it was meant to represent an average across all usage profiles including seasonal and occasional usage. Using this average value for the "daily, year-round" usage category artificially lowers the average hours of use for the whole population.
I recommend recalculating the average hours of use from the study withOUT the "during specific air-quality events such as wildfires" option AND using 20 hours per day in the "daily, year-round" category. This assumption would leave AMPLE  hours per year (1455 hrs) for servicing the unit and the occasional time when units are unplugged/turned off for a period of time and then returned to service when a person remembers to turn them back on.
This recommendation would result in an annual operating hours assumption of 6,379 hrs/year.</t>
  </si>
  <si>
    <t xml:space="preserve">Final decision was made to keep the original 5,840 value from TRM v13. This is in alignment with the calculation behind the IEF metric as provided in the Federal Standards Test Method. </t>
  </si>
  <si>
    <t>Reverted hours assumption back to 5,840.</t>
  </si>
  <si>
    <t>The equation does not include PM2.5 CADR per Watt in the denominator. To calculate the baseline annual energy use shown on page 8, we need to divide  PM2.5CADR_base by PM2.5 CADR per Watt. The values in table (Except IQ Multiplier) appears correct but the equation needs to be updated.
PM2.5 CADR = the volume of air (in cubic feet) cleaned of PM2.5 particles per minute.
PM2.5 CADR per Watt = CFM/Watt, representing energy efficiency (i.e., how much clean air is delivered per unit of power consumed).</t>
  </si>
  <si>
    <t>Jaison, Thomaskutty</t>
  </si>
  <si>
    <t>IQ adjustment</t>
  </si>
  <si>
    <t>The IQAdj factor is capped at 1.25, but this value is higher. 120*1.25= 150 and not 233. The same applies to all 3 scenarios of CADR Range.</t>
  </si>
  <si>
    <t>The calcualtion in the example of the 233 IQ baseline is a calculation of a secondary market baseline - 6 year old unit (461 @ 33%) and a new non-IQ baseline unit (120 @ 67%). That weighting results in a calculated IQ baseline of 233. These values have changed as a result of other measure changes, but the calculation behind the values remains the same. This calculation is consistent across the IQ portions of the measure and can be seen in greater detail in the IQ Appliance Calculations excel workbook reference. There is a need to update the 1.25 value to 1.48 given the updated calculations. This value is the average Multiplier IQ base to non-IQ base.</t>
  </si>
  <si>
    <t>Updated IQAdj to 1.48.</t>
  </si>
  <si>
    <t>5.1.2</t>
  </si>
  <si>
    <t>ENERGY STAR Clothes Washers</t>
  </si>
  <si>
    <t>%Electric Dryer 46%[1]</t>
  </si>
  <si>
    <t>There are two issues with this update on %Electric_Dryer:
1) AIC values for Electric Dryer usage are NOTABLY higher than any of the other utilities and income levels (e.g. AIC-Elec: 74% (SF) and 83% (MF) compared to: 44% and 53% for All Utilities.
2) The way the values are scaled using the SF vs. MF split doesn't seem reasonable to me. The 2024 MPS data suggest that fewer MF homes have CWs and CDs than SF homes. This makes sense. Some MF dwellings have either common area laundries or no laundry equipment at all. HOWEVER, when a CW or CD is purchased for installation by a residential customer, they, by definition, have a place to install the CW/CD -- self selection already places the programs within the population of SF and MF residents who have hookups for laundry.
I recommend adding %'s that are utility specific and then leaving the tables below as representative of All Utilities rather than blowing them up for each utility. Savings values are likely to be calculated based on the engineering formula for this measure anyway.</t>
  </si>
  <si>
    <t>After review and discussion, we have chosen to use the SF-NLI, SF-LI, MF-NLI and MF-LI assumptions directly from the baseline study by utility. These are then weighted by the market splits to determine a utility specific assumption.</t>
  </si>
  <si>
    <t>Now provided as utility specific value, with an unknown assumption. Defaults update based on unknown %DHW and %Dryer.</t>
  </si>
  <si>
    <t>Recommend indicating that these are for All Utility assumptions.</t>
  </si>
  <si>
    <t>Now provided by utility, and an unknown value.</t>
  </si>
  <si>
    <t>As above</t>
  </si>
  <si>
    <t>%Gas Dryer</t>
  </si>
  <si>
    <t>Since there's been a change in “%Electric_Dryer (Unknown)”—the percentage of dryer savings assumed to be electric—should the corresponding percentage for fossil fuel savings be updated to 54% (i.e., 100% – 46%)? While calculating savings on the therms side, it looks like %Gas_Dryer was correctly updated to 54%, but it seems we missed updating it here.</t>
  </si>
  <si>
    <t>Agreed. Gas values updated</t>
  </si>
  <si>
    <t>Table updated.</t>
  </si>
  <si>
    <t>5.1.3</t>
  </si>
  <si>
    <t>ENERGY STAR Dehumidifier</t>
  </si>
  <si>
    <t>Avg</t>
  </si>
  <si>
    <t>Shouldn't be Avg Capacity -- just Capacity.</t>
  </si>
  <si>
    <t>Deemed savings</t>
  </si>
  <si>
    <t>Something seems off with these Non-IQ Baseline Annual kWh values. I get: 734, 1016, 1587, 954 for the 3 size categories and average, respectively.</t>
  </si>
  <si>
    <t>We discovered a transfer issue from the workbook to the Word document. Fixed in Draft 2.
The 25 to 50 pint, and 50 to 155 pint capacity (2nd and 3rd) value suggestions from Seth match the corrected values for draft 2. The less than 25 pints, and average capacity (1st and 4th) value suggestion from Seth do not match. The fixed values match suggestions from ICF in a similar comment.</t>
  </si>
  <si>
    <t>Values updated</t>
  </si>
  <si>
    <t>Something seems off with these ENERGY STAR Annual kWh values. I get: 561, 809, 1347, and 754 for the 3 size categories and average, respectively.
Also, the measure had been built using the average of the ENERGY STAR and ESME models rather than the criteria levels - recognizing that all ES models are ABOVE the criteria.</t>
  </si>
  <si>
    <t>We discovered a transfer issue from the workbook to the Word document. Fixed in Draft 2.</t>
  </si>
  <si>
    <t>Similarly, here I get: 516, 739, 1307, and 690, respectively.</t>
  </si>
  <si>
    <t>All of these savings values should be higher.
For Non-IQ ES, I have: 173, 207, 240, and 200.
For Non-IQ ESME, I have: 218, 277, 280, and 264.</t>
  </si>
  <si>
    <t>For Portable de-humidifiers, the baseline energy consumption values of Non-IQ category appears to be incorrect and need verification. For instance, for a non-IQ unit with a capacity of 20, the correct energy consumption should be:
(((20 * 0.473) / 24) * 2200) * (1 / 1.3) = 667.7, not 495 as currently shown.
This impacts the savings values
Baseline energy consumption for IQ category looks good</t>
  </si>
  <si>
    <t>Durairaj, D Sanjeev</t>
  </si>
  <si>
    <t>For Portable de-humidifiers, the energy consumption of ENERGY STAR and ENERGY STAR MOST EFFICIENT values appears to be incorrect and need verification. For instance, for and ENERGY STAR unit with a capacity of 20, the correct energy consumption should be:
(((20 * 0.473) / 24) * 2200) * (1 / 1.7) = 510.1, not 378 as currently shown.
Similarly for ENERGY STAR MOST EFFICIENT with capacity of 20, the kWh consumption must be 468.7 not 348 as currently shown.
This impacts the savings values</t>
  </si>
  <si>
    <t>The energy savings values for portable dehumidifiers with ENERGY STAR and Most Efficient ratings in the non-IQ category appear to be incorrect and need verification. For instance, for a non-IQ unit with a capacity of 20, the correct energy savings should be:
(((20 * 0.473) / 24) * 2200) * (1 / 1.3 – 1 / 1.70) = 156.95, not 116 as currently shown.
The numbers under IQ looks good!</t>
  </si>
  <si>
    <t>5.1.7</t>
  </si>
  <si>
    <t>ENERGY STAR and CEE Tier 2 Room Air Conditioner</t>
  </si>
  <si>
    <t>Coincidence Factor</t>
  </si>
  <si>
    <t>Why is a different coincidence factor being used in the sample calculation table for an 8,500 Btu/h unit with louvered sides in an unknown IQ location, where the factor is shown as 0.3?
Is the coincidence factor different for IQ and Non IQ?</t>
  </si>
  <si>
    <t>Yes, we have a higher CF for Room AC in IQ homes with the assumption that they are used more akin to central AC systems (rather than in bedrooms etc). This was reflected in the Coincidence Factor section in the opening of the measure but not in the Summer Coincident Peak Demand Savings section. Have fixed.</t>
  </si>
  <si>
    <t>CF for non-IQ added.</t>
  </si>
  <si>
    <t>Typo: example says “kWh” and should say “kW”</t>
  </si>
  <si>
    <t>Fixed typo.</t>
  </si>
  <si>
    <t>For IQ participants assume 9.8 CEER[1]</t>
  </si>
  <si>
    <t>For IQ participants, CEERbase = CEERexist, so appears only way to get additional savings from early replacement is to use actual CEER if is &lt; 9.8 CEER?</t>
  </si>
  <si>
    <t>After TAC discussion, we have lowered the CEER for early replacment to 8.7EER for IQ participants and 9.8 EER for non-IQ. Because these are getting replaced, they are expected to be the most inefficient units.</t>
  </si>
  <si>
    <t>EER updated.</t>
  </si>
  <si>
    <t>5.1.14</t>
  </si>
  <si>
    <t>Residential Induction Cooking Appliances</t>
  </si>
  <si>
    <t>Cooktop Type</t>
  </si>
  <si>
    <t>It is odd to have this table here. Does this 184.2 kWh/year represent a required efficiency level? If not, this table should be removed from the EE definition section.</t>
  </si>
  <si>
    <t>Agreed, removed table from the Definition of Efficient Equipment section and moved footnote to efficient variable in Algorithm section.</t>
  </si>
  <si>
    <t>Removed table from the Definition of Efficient Equipment section and moved footnote to efficient variable in Algorithm section.</t>
  </si>
  <si>
    <t>%Cooling</t>
  </si>
  <si>
    <t>We will likely develop a unknown category by weighting the market sectors.</t>
  </si>
  <si>
    <t>Now that we have market shares for every utility, and across the state, "Unknown" assumptions have been added to all applicable tables.</t>
  </si>
  <si>
    <t>Unknown added</t>
  </si>
  <si>
    <t>CooktopAEC­base + OvenAECbase</t>
  </si>
  <si>
    <t>Should these be _baseGas instead of _base to reflect the use of the  variables below?</t>
  </si>
  <si>
    <t>Sara Castleberry</t>
  </si>
  <si>
    <t>Agreed, updated.</t>
  </si>
  <si>
    <t>Updated variable name.</t>
  </si>
  <si>
    <t>5.1.17</t>
  </si>
  <si>
    <t>ENERGY STAR All-in-One Clothes Washer-Dryer</t>
  </si>
  <si>
    <t>Fossil DHW savings</t>
  </si>
  <si>
    <t>There is no fuel switch savings in washing cycle as the customer will use their existing DHW system for hot water requirement. Some new all in one models have internal electric heaters but most of the systems uses the existing hot water supply which can be either electric or gas.</t>
  </si>
  <si>
    <t xml:space="preserve"> VEIC agree that fossil DHW applications were not being clearly and properly accounted for. There will be some therms savings associated with the clothes washer portion of the Non-Fuel Switch calculation, which was not previously included in the measure. The Fuel Switch scenario was also not adequately accounting for DHW fuel, and required some ammendments. </t>
  </si>
  <si>
    <t>Added algorithm for Therms savings in the Non-Fuel Switch section. Adjusted algorithms in the Fuel Switch section.</t>
  </si>
  <si>
    <t>Included this section to incorporate gas DHW in energy efficient system.</t>
  </si>
  <si>
    <t>See above.</t>
  </si>
  <si>
    <t>The equation did not account for scenarios where the baseline DHW system is electric. Therefore, the calculation methodology has been updated to incorporate this case.
We’ve also updated the sample calculations for the Fuel Switch scenario to reflect this change in the equation, and incorporated it into the 'Cost-Effectiveness Screening and Load Reduction Forecasting When Fuel Switching' section.</t>
  </si>
  <si>
    <t>The equation did not account for scenarios where the efficient DHW system is Gas. Therefore, the calculation methodology has been updated to incorporate this case.
We’ve also updated the sample calculations for the Fuel Switch scenario to reflect this change in the equation, and incorporated it into the 'Cost-Effectiveness Screening and Load Reduction Forecasting When Fuel Switching' section.</t>
  </si>
  <si>
    <t>Updated the equation to incorporate gas DHW in energy efficient system.</t>
  </si>
  <si>
    <t>Gradient</t>
  </si>
  <si>
    <t>5.3.1</t>
  </si>
  <si>
    <t>Air Source Heat Pumps (Centrally Ducted, Ductless and Portable)</t>
  </si>
  <si>
    <t>Portable heat pumps</t>
  </si>
  <si>
    <t>Room Air Conditioners with Reverse Air cycle (Room heat pumps) are rated differently than other ASHPs, although they are capable of serving residential homes with the same capabilities as other heat pump types.
ENERGY STAR has developed the heating methodology, HEER, for RACs with reverse cycle located here: https://www.energystar.gov/test-method-determine-room-air-conditioner-heating-mode-performance
CEE has also published their specification for RACs with Reverse Cycle along with a qualified product list:
Specification: https://cee1.my.site.com/s/resources?id=a0VTR000003DmoH
QPL: https://cee1.my.site.com/s/resources?id=a0VTR000003t6uH</t>
  </si>
  <si>
    <t>Samantha Lamos</t>
  </si>
  <si>
    <t>The new ENERGY STAR test methods are not yet incorporated into an ENERGY STAR specification. As such, at this time there is not a way to adequately track related updates. VEIC will stay abreast of any ENERGY STAR updates and will look to incorporate these into the TRM once an ENERGY STAR specification is finalized with an effective date expected for the relevant program year.</t>
  </si>
  <si>
    <t>Recommendation to update ‘portable heat pump’ to ‘room heat pump’ to align with new ENERGY STAR test method for this category:  https://www.energystar.gov/test-method-determine-room-air-conditioner-heating-mode-performance</t>
  </si>
  <si>
    <t>Portable heat pumps measure life</t>
  </si>
  <si>
    <t>Recommend to use the same measure life as ductless HPs, since the internal components (compressor, fan motors, etc) of the new high efficiency room HPs are the same as for ductless HPs so a similar product life should be assumed.</t>
  </si>
  <si>
    <t>While internal components may be similar, the installation of these units suggests the current measure life may still be accurate. The fixed nature of the ductless HP installation protects the unit from the wear and tear a portable/room heat pump unit willl likely be exposed to; be it moving around/in and out of windows, or being exposed to outdoor elements where relevant. We anticipate additional information may become available with the new ENERGY STAR specification.</t>
  </si>
  <si>
    <t>We recommend that the category be expanded to allow for room heat pumps to act a primary heating and cooling source. Type 4 RHPs are capable of cold climate operation and displacing an existing heating and cooling system
Type 1 heat pump: A room heat pump that does not have active defrost or for which the specified compressor cut-in and cut-out temperatures are not both less than 40°F. 
Type 2 heat pump: A room heat pump that has active defrost and for which the specified compressor cut-in and cut-out temperatures are both less than 40°F but not both less than 17°F.
Type 3 heat pump: A room heat pump that has active defrost and for which the specified compressor cut-in and cut-out temperatures are both less than 17°F but not both less than 5°F. 
Type 4 heat pump: A room heat pump that has active defrost and for which the specified compressor cut-in and cut-out temperatures are both less 5°F.
Source: https://www.energystar.gov/sites/default/files/2024-11/ENERGY%20STAR%20Version%201%20Test%20Method%20to%20Determine%20Room%20Air%20Conditioner%20Heating%20Mode%20Performance%20%28Rev.%20November%202024%29.pdf</t>
  </si>
  <si>
    <t>Fossil fueled</t>
  </si>
  <si>
    <t>Typo? Should be fossil fueled or electric?</t>
  </si>
  <si>
    <t>5.3.3</t>
  </si>
  <si>
    <t>Central Air Conditioning</t>
  </si>
  <si>
    <t>Deemed Measure Cost</t>
  </si>
  <si>
    <t>Adjust deemed measure cost SEER2 values to align with new efficiency standards</t>
  </si>
  <si>
    <t>Warnecke, Nicholas</t>
  </si>
  <si>
    <t xml:space="preserve">Incremental measure cost has been updated as a result of the HVAC Incremental Cost working group, which will address this issue. </t>
  </si>
  <si>
    <t>Update HVAC costs added.</t>
  </si>
  <si>
    <t>5.3.4</t>
  </si>
  <si>
    <t>Duct Insulation and Sealing</t>
  </si>
  <si>
    <t>Room AC</t>
  </si>
  <si>
    <t>Unclear why Room AC noted here. Assume that home either has central air (which goes through ductwork and has cooling savings) or home has room AC (which doesn’t go through ductwork and should have ΔkWh_cool = 0.
In this case, might be better to keep original “Central Cooling?” table, but add a row for “Room AC” and explain why it’s zero here, but not for building shell measures.</t>
  </si>
  <si>
    <t>Room AC was added to this measure in error!</t>
  </si>
  <si>
    <t>Room AC related items have been removed from this measure.</t>
  </si>
  <si>
    <t>5.3.7</t>
  </si>
  <si>
    <t>Gas High Efficiency Furnace</t>
  </si>
  <si>
    <t>At $40/hr, VQI adds $60 to the installed cost.</t>
  </si>
  <si>
    <t>This should likely be updated as well. An hourly rate of $40/hr seems low these days.</t>
  </si>
  <si>
    <t>We requested any actual data but have not receive any. An internet search suggests $40 may continue to be appropriate: https://www.eds.tech/hvac-technician-salary-in-the-us-comprehensive-state-by-state-guide/</t>
  </si>
  <si>
    <t>GDS baseline workbook</t>
  </si>
  <si>
    <t>Will VEIC share its GDS Baseline Study workbook, from which these values were derived, with us?</t>
  </si>
  <si>
    <t xml:space="preserve">These have been developed and reviewed in the Baseline Study Working Group. Workbooks have been uploaded to the Working Group folder on the Sharepoint. </t>
  </si>
  <si>
    <t>Capacity range</t>
  </si>
  <si>
    <t>What about Multi-family Low Income? Can that default capacity be added to the table?</t>
  </si>
  <si>
    <t>Agreed. This was not intentional.</t>
  </si>
  <si>
    <t>MF IQ furnace capacity assumption added.</t>
  </si>
  <si>
    <t>5.3.8</t>
  </si>
  <si>
    <t>Ground Source Heat Pump</t>
  </si>
  <si>
    <t>Measure costs</t>
  </si>
  <si>
    <t>Are these the updated ASHP installation costs based on the results from the 2025 HVAC install cost working group? If so, you need to update the footnote references.</t>
  </si>
  <si>
    <t>No, these were the old costs. Incremental measure cost has been updated as a result of the HVAC Incremental Cost working group in draft 2.</t>
  </si>
  <si>
    <t>5.3.11</t>
  </si>
  <si>
    <t>Programmable Thermostats</t>
  </si>
  <si>
    <t>(∆Therms * Fe * 29.3)</t>
  </si>
  <si>
    <t>This is fan energy savings.
Update formatting to be more like section 5.6.2, which allows for fan savings due to gas heat or fan savings due to electric furnace heating (∆kWh_HeatingElec * Fe).</t>
  </si>
  <si>
    <t>Agreed. Algorithms adapted to allow appropriate calculation for gas v electric furnace.</t>
  </si>
  <si>
    <t>Algorithms adjusted to appropriately account for electric or gas furnace.</t>
  </si>
  <si>
    <t>5.3.16</t>
  </si>
  <si>
    <t>Advanced Thermostats</t>
  </si>
  <si>
    <t>Savings percentage</t>
  </si>
  <si>
    <t>Often times we don't know if it is going in a low income or MF or SF building, so we need a default for when the type of building is unknown. This likely needs to apply to other places in the TRM also (for examplke, ERVs in midstream)</t>
  </si>
  <si>
    <t>+ (∆Therms * Fe * 29.3)</t>
  </si>
  <si>
    <t>This is fan energy savings.
Update formatting to be more like section 5.6.2, which allows for fan savings due to gas heat or fan savings due to electric furnace heating (∆kWh_HeatingElec * Fe).
Or...create new separate term for kWh_Fan.</t>
  </si>
  <si>
    <t>5.3.23</t>
  </si>
  <si>
    <t>Residential Gas Heat Pump</t>
  </si>
  <si>
    <t>Number of occupants</t>
  </si>
  <si>
    <t>This source seems old. Isn’t there anything more recent? Can we use GDS Associates (2024) as a more recent source?</t>
  </si>
  <si>
    <t xml:space="preserve">Is this referring to the 2009 RECS reference? This has been updated with 2020 RECS data, and "unknown" occupants per unit has been updated correspondingly. </t>
  </si>
  <si>
    <t>Unknown number of occupants updated throughout</t>
  </si>
  <si>
    <t>Fuel Switch Savings: Assuming site only savings in lieu of source savings, VEIC’s recommendation is too remove the fuel switch portion of this measure, as savings would be negative for an electric heat pump baseline. If there is a scenario where it would be desirable to fuel switch to a gas heat pump, it should be reviewed by the TAC. Non-fuel switch savings are assumed to be valid for this measure.
See C&amp;I Vol. 2 Measure 4.4.55 for proposed edits and example fuel-switch savings.</t>
  </si>
  <si>
    <t>Fuel switching to gas heat pumps can yield positive savings over some electric baselines, but can also result in more cost-effective operational expense compared to electric options.</t>
  </si>
  <si>
    <t>Comment removed.
Updated fuel-switch example problem heating COP to "1.0" (electric baseboard heating), to yield positive total energy savings</t>
  </si>
  <si>
    <t>There are site energy savings when switching from electric resistance space heating to a gas heat pump space heating and when switching from electric resistance DHW to gas heat pump DHW.  The comment above is specific to an electric heat pump baseline and is better addressed by changing the fuel switch language to “site” instead of “source” energy.  We support making this change in liu of removing the fuel switch algorithms entirely. 
For consistency, this measure needs to mirror the electric air-source  heat pump measure because a gas heat pump is an air-source heat pump.
We recommend adding a fuel switch example calculation.  Domestic hot water will be the most common scenario (customer replacing gas space heat and electric DHW with gas heat pump combi system).</t>
  </si>
  <si>
    <t>"SourceEnergySavings"  renamed to "SiteEnergySavings" and corresponding source energy variables and references removed. Example problem has been added for both fuel switch and non fuel switch savings.</t>
  </si>
  <si>
    <t>Calculation adapted to site energy.</t>
  </si>
  <si>
    <t>Update to make all fuel switch language consistent.  (ASHP, electric heat pump water heater, commercial gas heat pump, etc.)  Every measure with a fuel switch algorithm should have the same description.</t>
  </si>
  <si>
    <t>Updated fuel switch langauge should now be consistent w/ other measures</t>
  </si>
  <si>
    <t>Language made consistent</t>
  </si>
  <si>
    <t>GHP</t>
  </si>
  <si>
    <t>Recommend spelling out gas heat pump instead of GHP as much as possible to avoid possible confusion with ground source heat pump.</t>
  </si>
  <si>
    <t>Ground source heat pumps in this volume use the acronym GSHP. Proposing to maintain GHP acronym for this measure and also use "gas heat pump" full spelling</t>
  </si>
  <si>
    <t>Electric Space Heating Replaced with GHP (Space Heating Application)</t>
  </si>
  <si>
    <t>Below edits make res gas heat pump measure consistent with commercial gas heat pump measure and res air-source heat pump.</t>
  </si>
  <si>
    <t>Edits have been applied</t>
  </si>
  <si>
    <t>Description</t>
  </si>
  <si>
    <t>Would this be eligible for multifamily properties? We assume yes, but limited to in-unit installations. We assume 4.4.55 for Commercial Gas Heat Pumps would be used for central systems on multifamily properties.
Please confirm this is accurate.</t>
  </si>
  <si>
    <t>Agree. Clarification added to description</t>
  </si>
  <si>
    <t>Clarification added</t>
  </si>
  <si>
    <t>These costs are the same as the ones in 5.4.3 (electric heat pump water heaters) that were updated for 2026. Should these be updated to match? Or replaced with costs specific to a gas fired heat pump water heater?</t>
  </si>
  <si>
    <t xml:space="preserve">Costs updated for 5.4.3 do not include labor, since there is a fixed and known difference in installation cost between baseline and measure case. For this measure, 2025 RS Means data for Chicago IL residential electric &amp; gas water heater full installation costs have been used. Only 30gal costs have been used, since 50gal data was not available for electric WH's. See reference doc "2025 RS Means - water heater costs.xlsx" </t>
  </si>
  <si>
    <t>Measure costs updated as described. Note all HVAC costs have been updated to reflect the updates determined by the HVAC Cost Working Group</t>
  </si>
  <si>
    <t>5.4.3</t>
  </si>
  <si>
    <t>Heat Pump Water Heaters</t>
  </si>
  <si>
    <t>Upgrade Electric Panel</t>
  </si>
  <si>
    <t xml:space="preserve">Electric panel upgrades may also be necessary in other types of electrification efforts such as installation of ASHPs and induction cooking i homes. Should we include this type of table for those measures too?  </t>
  </si>
  <si>
    <t>Sam/Alyssa</t>
  </si>
  <si>
    <t xml:space="preserve">Proposed addition to cost section for all electrification measures: The total of any additional electrification costs should be divided across all applicable measures weighted by total MMBtu savings. </t>
  </si>
  <si>
    <t>Added to all electrification measures.</t>
  </si>
  <si>
    <t>5.4.14</t>
  </si>
  <si>
    <t>Residential SolarWater Heater</t>
  </si>
  <si>
    <t>Note: The inclusion of this measure in v14 of the IL TRM is dependent on the determination of its appropriateness by the IL SAG.
It is provided here for ongoing technical review while the policy decision is reached.</t>
  </si>
  <si>
    <t>5.5.14</t>
  </si>
  <si>
    <t>Propose to add Early replacement baseline and IQ eligbility.  I believe this was discussed during the 7/1 TAC office hours with Jason F and Gert S.</t>
  </si>
  <si>
    <t>Agreed. Edits have been made to the measure, adding in a mid-life adjustment after 2 years. Same addition added to C&amp;I version of the measure.</t>
  </si>
  <si>
    <t>Measure update</t>
  </si>
  <si>
    <t>5.5.6</t>
  </si>
  <si>
    <t>LED Specialty Lamps</t>
  </si>
  <si>
    <t>Policy issues</t>
  </si>
  <si>
    <t>Pending SAG determination of continuation of screw based lamp programs</t>
  </si>
  <si>
    <t>Updates have been made to limit measure to direct install applications, with a measure life of 2 years.</t>
  </si>
  <si>
    <t>5.5.8</t>
  </si>
  <si>
    <t>LED Screw Based Omnidirectional Bulbs</t>
  </si>
  <si>
    <t>5.5.9</t>
  </si>
  <si>
    <t>LED Fixtures</t>
  </si>
  <si>
    <t>Common area lighting</t>
  </si>
  <si>
    <t>Franklin Energy’s assumption is that common area lighting for multifamily properties would fall under section 4.5.4 of the Commercial and Industrial TRM, and continue to be eligible. Can you confirm this is accurate?</t>
  </si>
  <si>
    <t>We have updated language in 4.5.4 relating to GSL lamps and fixtures to only be applicable for Direct Install programs, with a measure life of 2 years.</t>
  </si>
  <si>
    <t>5.6.1</t>
  </si>
  <si>
    <t>Air Sealing</t>
  </si>
  <si>
    <t xml:space="preserve"> Assume a can of spray foam provides 2 linear feet per ounce of applicable air sealing benefit[1]</t>
  </si>
  <si>
    <t>Making assumptions about the air sealing benefit of spray foam insulation, such as estimating a fixed linear feet per ounce, without primary research introduces significant risks to the accuracy and reliability of energy efficiency program offerings. Specially pursuing such a drastic change which assumes over an 80% reduction of related manufacturer specifications. First, such assumptions lack empirical validation. Without standardized testing or field data, these figures may not reflect real-world performance, which can vary widely depending on environmental conditions, surface types, and application techniques.
Moreover, spray foam products differ substantially in formulation, expansion characteristics, and intended use. A single assumption cannot account for the variability between low-expansion and high-expansion foams, or between consumer-grade and professional-grade products. This variability undermines the credibility of any model or program that relies on a one-size-fits-all estimate.
Relying on unverified assumptions can also mislead program implementation. Overestimating or underestimating the effectiveness of spray foam may result in inaccurate energy savings projections or insufficient material allocations, ultimately compromising the effectiveness of air sealing initiatives. This can lead to inefficient use of resources and diminished trust in energy efficiency programs.
ComEd strongly opposes the proposed change, which represents a significant and unjustified departure from established practice. Implementing such a drastic adjustment without supporting data is not only irresponsible, but it also undermines the integrity of the TAC process. It sets a concerning precedent that could invite a flood of annual measure change proposals based solely on anecdotal evidence, rather than rigorous analysis.
Instead, ComEd recommends that the TAC consider a more measured and reasonable adjustment, such as applying a factor of 0.8, consistent with standard practice when primary data is unavailable. Any further modifications should be grounded in data-driven findings to preserve the credibility and effectiveness of the TAC’s decision-making framework.</t>
  </si>
  <si>
    <t xml:space="preserve">Discussed at TAC. Two evaluators expressed concerns over the current assumption being made by the programs, that a purchased can of spray foam would result in 6 linear ft/oz of airsealing benefit providing savings as described in the TRM. We note that this assumption is also, as far as we aware, not based on primary research or empirical validation nor had it been previously discussed, agreed or documented in the TRM. 
An attempt to evaluate this is being made, but will not be complete in time for the 2026 TRM, so it is reasonable for the TAC to work towards an assumption that all parties can accept in the meantime.
</t>
  </si>
  <si>
    <t>After multiple discussions and discovery of an ASHRAE paper quantifying savings from spray foam, new section now added in algorithm to use kWh/therm savings per ounce from the study.</t>
  </si>
  <si>
    <t>Assume a can of spray foam provides 2 linear feet per ounce of applicable air sealing benefit[1].</t>
  </si>
  <si>
    <t>There are instances where air sealing is performed but due to health and safety reasons, a blower door test cannot be performed w/o exposing the contractor and tenant to potential harm. In these cases the actual LNFT of sealing is known. Can actual LNFT sealed by spray foam be considered for Direct Install measure applications?</t>
  </si>
  <si>
    <t>We agree with this. For draft 2, the algorithm has been updated to use savings per ounce of product, and actual ounce used. This should allow the use of actual product used in DI opportunities.</t>
  </si>
  <si>
    <t xml:space="preserve"> Assume a can of spray foam provides 2 linear feet per ounce of applicable air sealing benefit</t>
  </si>
  <si>
    <t>It is unclear what this statement is intending. The yield of a can of spray foam depends on many variables but it is only the linear feet of sealing that factors in the calculation.  There is no similar assumption for a tube of caulk or sealant, or roll of sealing tape.  Suggest deleting this statement.</t>
  </si>
  <si>
    <t>Schmitt, Gert</t>
  </si>
  <si>
    <t>This is to account for purchases of air sealing products where actual use is unknown (see discussion above). We would be happy to add the assumptions that are being used for other product. Spray foam was the focus due to specific concerns brought to the TAC.</t>
  </si>
  <si>
    <t>SEER2 Estimate</t>
  </si>
  <si>
    <t>Update to “ηCool Estimate” to match 5.6.2 and 5.6.3? Room AC units are CEER.</t>
  </si>
  <si>
    <t>Agreed. Done</t>
  </si>
  <si>
    <t>All ηCool tables have been made consistent.</t>
  </si>
  <si>
    <t>5.6.2</t>
  </si>
  <si>
    <t>Basement Sidewall Insulation</t>
  </si>
  <si>
    <t>unconditioned</t>
  </si>
  <si>
    <t>This should be "semi-conditioned" spaces to match the new definitions in the next paragraph</t>
  </si>
  <si>
    <t>Conditioned v unconditioned v semi conditioned</t>
  </si>
  <si>
    <t>The definition of space types apply to all shell measures.  This paragraph should either appear in each section of chapter 5.6 or be part of an introductory discussion at the beginning.  CF values and CDD/HDD tables in all shell measures should be updated to reflect these space type definitions.</t>
  </si>
  <si>
    <t>Paragraph describing conditoned/unconditioned/semi conditioned spaces added to relevant 5.6 measures (Basement walls, Rim Joist and Attic) where condtioned and unconditoned spaces could potentially factor into the analysis</t>
  </si>
  <si>
    <t>Paragraph descrbing conditioned/unconditioned spaces added to relevant measures</t>
  </si>
  <si>
    <t>If savings from insulation installed in semi-conditioned spaces are calculated using reduced CDD values, will the CF also need to change in these instances?</t>
  </si>
  <si>
    <t>We don't believe this is required. The coincident peak calculation takes the total cooling kWh savings (which will be lower in the semi-conditioned scenario) and divides across the Full Load Cooling hours, then multiplies by the coincidence of those hours within the peak period. This is a common kW calculation and we do not adjust the FLH or CF assumptions for other measures based on the magnitude of savings.</t>
  </si>
  <si>
    <t>CDD = Cooling Degree Days</t>
  </si>
  <si>
    <t>This table does not agree with the new space type definitions on p. 411. New space type definitions have conditioned and semi-conditioned spaces within the thermal envelope and non-conditioned space outside the thermal envelope, but the updated CDD table provides CDD values for all three space types.  If "non-conditioned" space is outside of the building, there should be no applicable CDD.  Instead, CDD75 should reflect reduced cooling hours in "semi-conditioned" space, and there is no need for a blended value.</t>
  </si>
  <si>
    <t>Agreed, what was previosuly called 'unconditioned' is actually 'semi-conditioned' when using the new definitions. We suggest relabeling the 'unconditioned (CDD 75)' as 'semi-conditioned' and removing the third 'semi-conditioned' column</t>
  </si>
  <si>
    <t>Unconditioned column relabeled as semi-conditioned, and draft 1 proposed semi-conditioned column removed</t>
  </si>
  <si>
    <t>HDD = Heating Degree Days</t>
  </si>
  <si>
    <t>This table does not agree with the new space type definitions on p. 411. New space type definitions have conditioned and semi-conditioned spaces within the thermal envelope and non-conditioned space outside the thermal envelope, but the updated HDD table provides HDD values for all three space types.  If "non-conditioned" space is outside of the building, there should be no applicable HDD.  Instead, HDD50 should reflect reduced heating hours in "semi-conditioned" space, and there is no need for a blended value.</t>
  </si>
  <si>
    <t>Agreed, what was previosuly called 'unconditioned' is actually 'semi-conditioned' when using the new definitions. We suggest relabeling the 'unconditioned (HDD 50)' as 'semi-conditioned' and removing the third 'semi-conditioned' column</t>
  </si>
  <si>
    <t>5.6.3</t>
  </si>
  <si>
    <t>Floor Insulation Above Crawlspace</t>
  </si>
  <si>
    <t>thermal envelope</t>
  </si>
  <si>
    <t>See new space type definitions in 5.6.2. A crawlspace would not be intentionally cooled or heated and should therefore be considered semi-conditioned if fully encapsulated.</t>
  </si>
  <si>
    <t>unvented</t>
  </si>
  <si>
    <t>Change to vented to match description in the first line of this paragraph.</t>
  </si>
  <si>
    <t>Cooling Degree Days</t>
  </si>
  <si>
    <t>If floor insulation above a vented crawlspace separates conditioned from unconditioned (i.e. outside the thermal envelope) space, conditioned CDD65 should be used instead of CDD75</t>
  </si>
  <si>
    <t>Agreed, insulating the floor makes it the thermal boundary, and will be between a conditioned space and outside, therefore we agree this should use conditioned assumptions. We have proposed this as an errata fix.</t>
  </si>
  <si>
    <t>Table updated with CDD65 values. Errata submitted</t>
  </si>
  <si>
    <t>5.6.5</t>
  </si>
  <si>
    <t>Ceiling/Attic Insulation</t>
  </si>
  <si>
    <t>5.6.6</t>
  </si>
  <si>
    <t>Rim/Band Joist Insulation</t>
  </si>
  <si>
    <t>If actual Distribution Efficiency is not available.</t>
  </si>
  <si>
    <t>Incomplete sentence. Should be 85%, I believe.</t>
  </si>
  <si>
    <t>Alex Caratti</t>
  </si>
  <si>
    <t>Assumption added.</t>
  </si>
  <si>
    <t>Same comment as in Section 5.6.2 this should apply to all shell measures</t>
  </si>
  <si>
    <t>Paragraph describing conditoned/unconditioned spaces added to relevant 5.6 measures where condtioned and unconditoned spaces factor into the analysis</t>
  </si>
  <si>
    <t>5.6.9</t>
  </si>
  <si>
    <t>Insulated Cellular Shades</t>
  </si>
  <si>
    <t>Add reference. How old is this cost data? $40 per shade sounds cheap.
This reference states $80-120 per standard window, How Much Do Hunter Douglas Blinds Cost? (2025 Prices)  
And this reference as much as $300/window: Hunter Douglas Blinds Pricing? All You Need to Know
And here is one more stating $70-300 per installed Honeycomb/cellular/duette: How Much Do Blinds Cost to Install? (2025 Prices)</t>
  </si>
  <si>
    <t>Performed a review of 3 internet retailers to determine average cost per shade. As correctly called out in this comment, they are more expensive than the TRM states</t>
  </si>
  <si>
    <t>Deemed measure cost updated</t>
  </si>
  <si>
    <t>5.6.11</t>
  </si>
  <si>
    <t>Insulated Concrete Forms</t>
  </si>
  <si>
    <t>U-factor / R-factor</t>
  </si>
  <si>
    <t>Suggestion for discussion. Instead of using IECC table 402.1.2 U-facors and converting to R value, use table 402.1.3 R-value alternative to specify minimum performance. This would eliminate the need for conversion from U to R values.</t>
  </si>
  <si>
    <t>I suggest this was set up in this way because the values in 402.1.3 provide alternative assembly pathways to the same U/R factor (e.g. 20 + 5 continuous or 13 + 10 continuous). The values in 402.1.2 are simply the resultant U factor.</t>
  </si>
  <si>
    <t>5.7.5</t>
  </si>
  <si>
    <t>Tree Planting</t>
  </si>
  <si>
    <t>AC assumption</t>
  </si>
  <si>
    <t>Need a value for when it is unknown. (similar applies to Section 5.6.1 and anywhere else this factor was added). Suggest using 99% for AC targeted program and 82.5% for general unknown based on Advanced Thermostat section</t>
  </si>
  <si>
    <t>5.7.7</t>
  </si>
  <si>
    <t>Light Duty Electric Vehicles</t>
  </si>
  <si>
    <t>5.7.8</t>
  </si>
  <si>
    <t>6.1.1</t>
  </si>
  <si>
    <t>Adjustments to Behavior Savings to Account for Persistence</t>
  </si>
  <si>
    <t>Footnote</t>
  </si>
  <si>
    <t>Check the spelling error in the footnote “bevrsionginning” - it shows up in several footnotes in Volume 4.</t>
  </si>
  <si>
    <t>Found one instance of this and have corrected.</t>
  </si>
  <si>
    <t>Typo fixed.</t>
  </si>
  <si>
    <t>Baseline table - microgreen</t>
  </si>
  <si>
    <t>I recommend using leafy greens here to reflect what you use in the table below.</t>
  </si>
  <si>
    <t>Agreed - Updated</t>
  </si>
  <si>
    <t>Baseline table</t>
  </si>
  <si>
    <t>Where are references 82 and 83? The numbers in these two columns are somewhat outdated compared to what I found when I developed the HI TRM. If VEIC doesn’t have the time and resources to update them for v14, I highly recommend VEIC updates them next year to better align with current industry best practices.</t>
  </si>
  <si>
    <t>Formatting issue, unless referenced/stated specifically for the crop type, the baseline PPE values are sourced from the economic analysis of greenhouse lighting</t>
  </si>
  <si>
    <t>You should only list Vine crops in this row. Remove “Flowering.” If you want to include a Flowering Stage, like you include a Vegetative Stage and a Propagation Stage, for any type of crop, you can, but then you should also change the column heating to say “Crop Type/Stage” I think to avoid confusion. For the Hawaii TRM, I included three types of crops: Cannabis, Leafy Greens, and Vine Crops, as those are the main three crop types grown in indoor ag facilities LED horticulture lighting.</t>
  </si>
  <si>
    <t>Similar recommendation from the previous draft. We opted to include vine crops with flowering crops per your previous recommendation. At times, these terms are used interchangeably and I would recommend continuing the use of both instead of just vine crops. Flowering crops can also cover floricultural applications.</t>
  </si>
  <si>
    <t>Ceramic Metal Halide baseline PPE has improved. I would argue it is more like 1.5 micromoles per Joule these days. If you change it, remember to change all 1.25 entries in this table to 1.5.</t>
  </si>
  <si>
    <t>After some additional research, it appears 1.5 is a best in class metal halide and we recommend continuing to use the 1.25 because it is more of an average</t>
  </si>
  <si>
    <t>T5 HO fixture baseline PPE has improved. I would argue it is more like PPE=1.2 micromoles per Joule. See  Table 6 in RII-Lighting-BPG-2022.pdf 
If you change to 1.2, you need to change if for all T5 HO entries in this table.</t>
  </si>
  <si>
    <t>It looks like 1.2 is the top end of the range listed. We recommend keeping the 1.0 because it reflects an average of listed products.</t>
  </si>
  <si>
    <t>As I mentioned in the Draft 1 mark-up, LED is the only technology that can provide a Baseline PPE of 2.2 micromoles per Joule so you can only list LED here (so remove HID/Other)</t>
  </si>
  <si>
    <t>Same comment as above. Can only list LED here.</t>
  </si>
  <si>
    <t>Reference 13? All other references in this table are in the 80s and 90s. Next row also use ref. 13.</t>
  </si>
  <si>
    <t>Formatting issue - Fixed</t>
  </si>
  <si>
    <t>These costs are outdated. I suggest you update using the average value of $908 (no need to specify wattage) which is derived from $868 for LED fixtures with a 1.7 &lt; PPE&lt; 2.86 and $948 for a LED fixture with PPE &gt;2.86, based on online retailer websites in the 3Q of 2023. See the California eTRM LED, Indoor Horticulture | ETRM</t>
  </si>
  <si>
    <t>Upon review of various cost sources we have updated the various cost assumptions in the measure.</t>
  </si>
  <si>
    <t>Cost assumptions updated.</t>
  </si>
  <si>
    <t>Hours of use</t>
  </si>
  <si>
    <t>Made some changes to reflect crop types and growth stages. Add a row for Flowering Stage.</t>
  </si>
  <si>
    <t>See response to previous comment</t>
  </si>
  <si>
    <t>HVAC End Use</t>
  </si>
  <si>
    <t>Model calibration</t>
  </si>
  <si>
    <t>- The methodology likely doesn't take into account the level of conditioning of the buildings where this equipment is being installed. For instance, many Religious Buildings and Warehouses are not conditioned, but likely if installing heating, air conditioning, or even conducting weatherization will be done in buildings that are conditioned at a higher level than the average from ComStock/CBECS.
'- for instance, if ComStock/CBECS says that 30% of the buildings of a certain type are un-conditioned, then we need to take those unconditioned buildings out of the average.
'- would like an explanation on how Unknown was determined. Is it just an average of the above?
'- we are requesting additional time to review the actual models
'- Calibrating within 30% is potentially OK, but would want to ensure we are not leaning towards the liberal or conversative of those models on average.</t>
  </si>
  <si>
    <t>Sam/Leila</t>
  </si>
  <si>
    <t>Decision made to continue Modelling Working Group through the rest of the year to ensure all are comfortable with the models and the outputs. All modelling outputs have been reverted to v13 assumptions.</t>
  </si>
  <si>
    <t>Changes to modelling outputs removed.</t>
  </si>
  <si>
    <t>Modelling</t>
  </si>
  <si>
    <t>EFLH updates</t>
  </si>
  <si>
    <t>Nonconsensus comment on behalf of ComEd:
ComEd opposes the changes made to the ELFH across building types at this point in the TRM development process. Our team has identified potential errors, but we believe more time is needed to review and QC these values.</t>
  </si>
  <si>
    <t>Lisa Obear</t>
  </si>
  <si>
    <t>ICF provided comments/questions in an attached spreadsheet.</t>
  </si>
  <si>
    <t>RI</t>
  </si>
  <si>
    <t xml:space="preserve">“XXXX”. </t>
  </si>
  <si>
    <t>Does this link need to be updated?</t>
  </si>
  <si>
    <t>Kanchan Swaroop</t>
  </si>
  <si>
    <t>Manufacturing Facility Cooling EFLH EB</t>
  </si>
  <si>
    <t>We noticed a significant decrease which doesn’t necessarily align with our field experience</t>
  </si>
  <si>
    <t>Joshua Sanders</t>
  </si>
  <si>
    <t>Unit Size</t>
  </si>
  <si>
    <t>Can you confirm this is only based on Ameren data and not a blend of Ameren data and ComEd data? 
If this is based on Ameren data only, we think its important not to ignore the ComEd data as the mean information is showing almost a 2x difference. Included with this comment is an analysis file that might be able to provide insights into blending the ComEd data. 
This might be able to provide insights to providing either a blended state wieghted average or a North vs. South Illinois assumption.
We see similar tables were added to the Residential TRM, so similar comments would apply there. We will make a similar comment in the Residential TRM draft. Supplemental file provided in ‘HVAC Costs NG Supplemental File.xlsx’</t>
  </si>
  <si>
    <t>The v14 updated costs are based only on Ameren data, as this was the only data that allowed for adjusting costs by capacity and efficiency. On the 8/26 TAC call we compared these new estimates with the ComEd data and found that while the ComEd ducted costs came in a little higher, and the ComEd ductless costs a little lower than what the new approach would estimate, due to the challenges with using the ComEd data (inconsistent data sets and low granularity) we do not believe it supports any changes.</t>
  </si>
  <si>
    <t>4.4.11</t>
  </si>
  <si>
    <t>High Efficiency Furnace</t>
  </si>
  <si>
    <t>Does this table need to be updated, since all of the energy models in Section 4.4 were updated?</t>
  </si>
  <si>
    <t>We will be sure to update these hours once we have final acceptances of the model, in v15.</t>
  </si>
  <si>
    <t>4.4.19</t>
  </si>
  <si>
    <t>Demand Controlled Ventilation</t>
  </si>
  <si>
    <t>Do these need to be updated to match new energy models in Section 4.4?</t>
  </si>
  <si>
    <t>There are a number of values in the TRM, that have been developed by stakeholders other than VEIC based on the set of commercial models. Once the models are final we will look to get these additional analyses reviewed and updated, hopefully in next years cycle.</t>
  </si>
  <si>
    <t>4.4.26</t>
  </si>
  <si>
    <t>Variable Speed Drives for HVAC Supply and Return Fans</t>
  </si>
  <si>
    <t>Total Fan Run Hours</t>
  </si>
  <si>
    <t>These seem very high for many of the building types and will result in a dramatic increase in savings. Is it possible that there should be different fan run hours for base and efficient cases?</t>
  </si>
  <si>
    <t>Jessica Raker</t>
  </si>
  <si>
    <t>As above, decision made to continue Modelling Working Group through the rest of the year to ensure all are comfortable with the models and the outputs. All modelling outputs have been reverted to v13 assumptions.</t>
  </si>
  <si>
    <t>4.4.44</t>
  </si>
  <si>
    <t xml:space="preserve">Commercial Ground Source and Ground Water Source Heat Pump </t>
  </si>
  <si>
    <t> </t>
  </si>
  <si>
    <t>Added 0.84 to convert HSPFEE to HSPF2EE</t>
  </si>
  <si>
    <t>Bruce Lindberg</t>
  </si>
  <si>
    <t>Upon consideration we do not think this is appropriate. GSHPs are rated in COP not HSPF/HSPF2, but are being compared to a ASHP baseline that is rated in HSPF/HSPF2. COP is the instantaneous efficiency at a single point in time, while HSPF/HSPF2 provides an estimate of the average efficiency over the season.  In the GSHP measure we use part load COP to estimate the average efficiency over the heating season. The concerns over HSPF rating that resulted in the new HSPF2 rating are therefore irrelevant.</t>
  </si>
  <si>
    <t>4.4.51</t>
  </si>
  <si>
    <t>Advanced Rooftop Controls with High Rotor Pole Switch Reluctance Motors</t>
  </si>
  <si>
    <t>Do the hours in the table below need to be updated, since all of the energy models in Section 4.4 were updated? Appears these should be updated to match fan run hours for 4.4.26 for fan VFDs.</t>
  </si>
  <si>
    <t>I recommend you include the date for the cost reference so we know how old the costs. March 2023.</t>
  </si>
  <si>
    <t>Agreed and updated</t>
  </si>
  <si>
    <t>date added to footnote</t>
  </si>
  <si>
    <t>64.8% for multifamily low-pressure steam boilers[1]</t>
  </si>
  <si>
    <t>Unclear why this was removed. No comments about this from other implementers from Draft 1, and this is still used in several other sections of C&amp;I TRM. Could this be explained further?</t>
  </si>
  <si>
    <t xml:space="preserve">This default efficiency was updated for the new measure 4.4.69 "waterless HVAC traps". Several updates were made in this measure as well, and the 64.8% assumption was removed since it is from 1993, and actual MF boiler efficiencies are likely much higher. We  propose making this measure consistent with 4.4.69, which includes updated multifamily furnace efficiencies from the GDS baseline study as well as defaults for hw &amp; steam boilers and furnaces from Fed Register V. 74 #139 (2009). </t>
  </si>
  <si>
    <t>Updated 8 existing measures and 2 new measures with the  default heating system efficiencies, as proposed. (80% hw boilers, 79% steam boilers, 83.2% for furnaces). Steam-specific measures only include steam boiler defaults.</t>
  </si>
  <si>
    <t>Algorithm</t>
  </si>
  <si>
    <t>For clarity and consistency, I recommend rewriting this to mirror the boiler tune-up algorithms (4..10, 4.4.54, etc)).  Installing the turbulators is like doing a tune-up where efficiency after &gt; efficiency before.  In this case, efficiency after = efficiency before + 3.5%.  I used this algorithm on the example and got the same result.</t>
  </si>
  <si>
    <t>Agreed, will update algorithm to better resemble those used in 4.4.10/4.4.54. Also update "Load Factor" to "Utilization Factor".</t>
  </si>
  <si>
    <t>Algorithm and example problem has been updated accordingly.</t>
  </si>
  <si>
    <t>Suggested edits to EnergyStar references were made to reflect that EnergyStar no longer supports lamps, only fixtures.</t>
  </si>
  <si>
    <t>Descriptions states "or equivalent to the most recent version of ENERGY STAR specifications or be listed on the Design Lights Consortium Qualifying Product List."
Have tweaked the language to indicate the current ENERGY STAR specifications are for Downlights (v1.0) and Luminaires (v2.2)</t>
  </si>
  <si>
    <t>Description updated.</t>
  </si>
  <si>
    <t>Standard-Efficiency LED Baseline Wattage</t>
  </si>
  <si>
    <t>Baseline Efficacy</t>
  </si>
  <si>
    <t>Agreed.</t>
  </si>
  <si>
    <t>Updated terminology</t>
  </si>
  <si>
    <t>Wattage</t>
  </si>
  <si>
    <t>LumensEE * EfficacyBase</t>
  </si>
  <si>
    <t>Wattsbase = LumensEE / Efficacybase</t>
  </si>
  <si>
    <t>Fixed algorithm</t>
  </si>
  <si>
    <t>4.8.2</t>
  </si>
  <si>
    <t>Spring-Loaded Garage Door Hinge</t>
  </si>
  <si>
    <t>EFLH</t>
  </si>
  <si>
    <t>These edits are to get this table to match TRM V13 hours from section 4.4. Need to Update EFLH tables again to match new EFLH values in section 4.4 for TRM v14 Draft 2. Or could remove from this section to eliminate chance for EFLH not matching and just say “see section 4.4”.</t>
  </si>
  <si>
    <t>We have removed the subset of EFLHs in this measure and reference the section 4.4. 
As above, decision made to continue Modelling Working Group through the rest of the year to ensure all are comfortable with the models and the outputs. All modelling outputs have been reverted to v13 assumptions.</t>
  </si>
  <si>
    <t>EFLH subset removed and added reference to section 4.4.</t>
  </si>
  <si>
    <t>AMI data</t>
  </si>
  <si>
    <t>“advanced metering infrastructure (AMI) data”</t>
  </si>
  <si>
    <t>for all sites (both above and below 8 GWh of annual consumption)</t>
  </si>
  <si>
    <t>I suggest striking this such that the paragraph begins: “Post-implementation, each site’s pre- and post-implementation AMI data is reviewed…”</t>
  </si>
  <si>
    <t xml:space="preserve">This was added to make it clear that it relates to all sites, following a question in draft 1. </t>
  </si>
  <si>
    <t>Attorney General</t>
  </si>
  <si>
    <t>AMI data is reviewed monthly</t>
  </si>
  <si>
    <t xml:space="preserve">The addition of monitoring is beneficial. We have three additional proposals. First, the monthly AMI data should be used to determine savings. Second, this AMI data should be incorporated into future TRMs to improve the accuracy of the Percentage Energy Savings (PES) table going forward. Finally, the AMI data should be incorporated into a future TRM to establish the EUL when sufficient data is collected to do so given that the current assumed EUL was established by proxy. </t>
  </si>
  <si>
    <t>Miner, Abigail</t>
  </si>
  <si>
    <t>Discussed during 8/19 TAC call. Requirements for ongoing evaluation are provided in the TRM language. Decision that these shouldn't specify need to analyse EUL.</t>
  </si>
  <si>
    <t>Update the footnote so it references the new measure name.</t>
  </si>
  <si>
    <t>Savings table</t>
  </si>
  <si>
    <t>The cooling only and cooling &amp; heating estimates differ slightly from Table 5 in the Power TakeOff &amp; Abacus Energy Works document cited. Can you clarify the source?</t>
  </si>
  <si>
    <t>The values used in the draft include the evaluation realization adjustment of 97.3%. This has been clarified in a footnote.</t>
  </si>
  <si>
    <t>Ex post adjustment factor added to the footnote.</t>
  </si>
  <si>
    <t>We’ve requested access to the addendum cited and would like to review before the measure is finalized to understand how the updated value was generated.</t>
  </si>
  <si>
    <t>This document has been provided.</t>
  </si>
  <si>
    <t>Document loaded to reference documents on Sharepoint site.</t>
  </si>
  <si>
    <t>Nonconsensus comment from ComEd:
This communication is being submitted on behalf of Commonwealth Edison (“ComEd”) as its formal objection to the Vermont Energy Investment Corporation’s (“VEIC”) exclusion of Solar as an Energy Efficiency measure in the current version of the Illinois Technical Reference Manual (IL TRM v. 14). 
Solar, as proposed under the simultaneous consumption framework detailed in the submitted workpaper, aligns with the statutory definition of energy efficiency by reducing the amount of natural gas consumed in order to achieve customer end uses and reducing the total Btus of electricity and natural gas required to meet end uses.  Solar also reduces delivery load and reduces direct and indirect costs to consumers by decreasing environmental impacts and by avoiding or delaying the need for new generation, transmission, and distribution infrastructure.  These impacts directly fulfill the criteria outlined in the Public Utilities Act and the Illinois Power Agency Act. Furthermore, the measure meets cost-effectiveness requirements established in state statute and contributes meaningfully to whole-building energy efficiency strategies when bundled with electric upgrade.
Under both the Public Utilities Act (220 ILCS 5/8-103B) and the Illinois Power Agency Act (20 ILCS 3855/1-10), energy efficiency is defined as measures that reduce the amount of energy required to achieve a given end use, including reductions in total Btus of electricity or natural gas.  See 20 ILCS 3855/1-10 and 220 ILCS 5/8-103B(a).  Solar PV fits squarely within this definition by generating electricity on-site, reducing delivery load, minimizing line losses, and decreasing the total energy needed to meet residential and commercial end uses. It also delays or avoids costly investments in generation, transmission, and distribution infrastructure.
Solar is not a substitute for other EE measures—it is a complementary tool that amplifies their impact. As legacy lighting programs phase out, solar helps fill the savings gap when bundled with significant EE upgrades such as heat pumps, induction stoves, and advanced building controls. These integrated whole-home or whole-building solutions offer customers a future-ready path to electrification, energy security, and long-term cost savings. Delivered through EE frameworks, solar ensures stronger consumer protections, transparent pricing, and avoids tax burdens associated with REC-based incentives—delivering more MW per dollar and improving affordability.
Moreover, solar contributes to grid reliability by offsetting peak demand and reducing reliance on fossil generation. It suppresses wholesale electricity prices, benefiting all ratepayers, including non-participants. Unlike fossil-based generation technologies, solar PV is zero-emission and uniquely aligned with CEJA’s decarbonization and equity mandates. Its inclusion in the TRM does not open the door to all generation technologies; rather, it reflects a policy-driven distinction based on environmental performance, statutory alignment, and grid benefit. In short, solar PV is a vital, equitable, and cost-effective addition to Illinois’ energy efficiency strategy.
For these reasons, ComEd maintains that Solar PV should be included in the TRM and thus respectfully request that VEIC reconsider inclusion of Solar as an Energy Efficiency measure.</t>
  </si>
  <si>
    <t>This language has been transferred to the non-consensus comparison exhibit.</t>
  </si>
  <si>
    <t>Added to non-consensus memo.</t>
  </si>
  <si>
    <t>This Hours variable still needs a footnote. Probably best to indicate that the hours is set to match the DOE test procedures document which establishes the definition for IEF.</t>
  </si>
  <si>
    <t>Added  "Consistent with DOE Test Procedures 10 CFR 430.32 calculation of IEF metric" to earlier Hours assumption footnote.</t>
  </si>
  <si>
    <t>Added footnote</t>
  </si>
  <si>
    <t>Baseline</t>
  </si>
  <si>
    <t>I think this text Baseline is in a WHITE font. Needs to be BLACK to show up.</t>
  </si>
  <si>
    <t>Fixed formatting.</t>
  </si>
  <si>
    <t>Fixed formatting</t>
  </si>
  <si>
    <t>IQ Savings</t>
  </si>
  <si>
    <t>For these IQ Energy Savings values, I  get: 205, 333, and 677. Can they be double-checked?</t>
  </si>
  <si>
    <t>The IQ savings for draft 2 were calculated using the original IQ calculation method, where a specific IQ Adjustment factor was applied per bin. VEIC have decided to adjust this approach to apply the average IQ Adjustment factor as presented in the TRM to all bins rather than bin-specific factors to reduce calculation when trying to replicate deemed savings calculations.</t>
  </si>
  <si>
    <t>Updated IQ savings with new calculation.</t>
  </si>
  <si>
    <t>DHW %Electric All DU</t>
  </si>
  <si>
    <t>I think this All DUs value needs to be double-checked throughout the TRM.
Given that AIC's value is the highest at 31.4% and only  and the others are all less than 20%, the aggregated value HAS to be closer to 10-15% (or lower). Something MUST be off in the calculations.
In fact, working with the distribution utility percentages in VEIC's 07/09/25 Market Potential Study XL sheet (DHW tab: Cells: J34:J38), and the Unknown values in this table in v.2 of the TRM,  I get 13.8% for all DUs.</t>
  </si>
  <si>
    <t>Thank you for pointing this out. As discussed on the TAC calls, the All DU was calculated by removing the overlapping gas utility customers from the electric or duel fuel utility counts, and then applying 100% weight to the remaining customers since without gas service they will be electric only. This caused the disconnect. On review we proposed (and ComEd have agreed) that the new baseline study values are likely too low. We have decided to revert back to v13 %Electric_Heat values for ComEd and apply to both the %Electric_Heat and %Electric_DHW tables. By doing so, the All DU values now intuitively make more sense.</t>
  </si>
  <si>
    <t>ComEd's %Electric_DHW updated throughout.</t>
  </si>
  <si>
    <t>All DU</t>
  </si>
  <si>
    <t>I'm not clear how these average values are being derived. Currently 27% of portable ES  Dehumidifier models are &lt;= 25 pints per day and 73% are between 25 and 50 pints per day.
The average portable dehumidifier capacity is 37.2.
I couldn't locate the ES Dehumidifier TRM_2025.xlsx sheet that is referenced in the footnotes on the VEIC sharepoint.</t>
  </si>
  <si>
    <t>Average values are a weighted average from the energy star QPL. The values you provided here match the values used in the analysis spreadsheet. The analysis file has been added to the sharepoint.</t>
  </si>
  <si>
    <t>Analysis file loaded.</t>
  </si>
  <si>
    <t>Currently all 15 ES whole home dehumidifiers have product cases &lt;8ft^3. The average capacity for these 15 models is 89.55 pints per day.
With that value updated, the Annual kWh values would be notably higher. I get:  2194 for non-IQ baseline, 1591 for ES and 1652 for ESME which leads to much higher savings below.</t>
  </si>
  <si>
    <t xml:space="preserve">Updating average capacity used (pints/day) for whole-home dehumidifiers &gt;8sqft using the current QPL returns similar values to what was suggested here, with differences being attributable to rounding. </t>
  </si>
  <si>
    <t>&lt;8 sqft whole-home dehumidifier annual kWH, and energy savings kWh values updated</t>
  </si>
  <si>
    <t>There currently are no ES whole home dehumidifier models with products case volumes larger than 8.0ft^3.  I'm not sure what this 83 value is based upon.</t>
  </si>
  <si>
    <t xml:space="preserve">The value of 83 is a legacy value from before I had worked on this measure. I followed the thread as much as I could, but couldn't dig up its exact origins. I assume that it is an average value from when there were ES whole home dehumidifers with case volumes larger than 8sqft. Given there are no dehumidifers in this category currently, I don't see how to accurately update this value. Would we prefer to leave whole-home dehumidifers &gt;8sqft assumptions for reference, or remove entirely? </t>
  </si>
  <si>
    <t>Deemed savings removed for &gt;8.0sqft whole-home dehumidifier category. Note added that the removed category is still eligible for savings, but savings will need to be calculated manually</t>
  </si>
  <si>
    <t>Deemed IQ savings</t>
  </si>
  <si>
    <t>As described above, the higher savings I get here are: Non-IQ ES: 445 kWh &amp; ESME: 541 kWh</t>
  </si>
  <si>
    <t>Agreed, deemed savings updated using updated annual kWh values, as described above</t>
  </si>
  <si>
    <t>Deemed savings for &lt;8sqft whoile home dehumidifers updated</t>
  </si>
  <si>
    <t>5.1.4</t>
  </si>
  <si>
    <t>ENERGY STAR Dishwasher</t>
  </si>
  <si>
    <t>Same comment throughout the TRM about ALL DUs value. Likely 13.8%.</t>
  </si>
  <si>
    <t>Heating %Electric All DU</t>
  </si>
  <si>
    <t>Similar comment here as for %DHW. Something is going wrong with the calculation of ALL DUs.
Same methodology described in %DHW ALL DU calculation arrives at 8.8% for ALL DUs.</t>
  </si>
  <si>
    <t>As above.</t>
  </si>
  <si>
    <t>ComEd's %Electric_Heat updated throughout.</t>
  </si>
  <si>
    <t>5.1.18</t>
  </si>
  <si>
    <t>Residential Refrigerator Seal Replacement - Provisional Measure</t>
  </si>
  <si>
    <t>Electric Energy Savings</t>
  </si>
  <si>
    <t>We are still discussing savings methodology with Guidehouse for a possible pilot yet in 2025. Savings methodology likely to change from what is listed here to reduce savings, as current savings seems high compared to energy use of a new (non ENERGY STAR) refrigerator. The revised approach would use baseline energy use from section 5.1.6 times a fraction of energy use attributed to door seals.
Please advise if it would still be possible to modify this the week of 8/18.</t>
  </si>
  <si>
    <t>Franklin Energy have provided an alternative methodology that uses DOE implied factors for fair/poor refrigerator seals which is applied to the IQ refrigerator consumption. Discussed at 8/26 TAC and decision to remove the provisional tag.</t>
  </si>
  <si>
    <t>Measure updated.</t>
  </si>
  <si>
    <t>Annual Savings</t>
  </si>
  <si>
    <t>These savings are based on commercial refrigerators and freezers and are too high for residential refrigerators/freezers.</t>
  </si>
  <si>
    <t>Comments/concerns regarding the addition of DistEff variable:
'- If DistEff is applied to the central cooling system in Section 5.3.3, why is it not applied to ducted ASHP in 5.3.1, and then also to the central heating system 5.3.7?
'- Discuss the potential of having a DistEff_base and a DistEff_ee for the baseline and efficient system. For example, if quality install is confirmed, this would set DistEff_ee to 1, or if duct sealing/insulation was completed, we would have actual pre- and post-distribution values.
'- DistEff being applied to the duct sealing measure seems redundant as the duct efficiency is either measured by a duct blaster or visual inspection, and the gain in efficiency is recognized there.
'- Could more information be provided about the unknown assumption of 0.85? The BPI Duct Efficiency table (https://www.bpi.org/__cms/docs/Guidance%20on%20Estimating%20Distribution%20Efficiency.pdf) has a range for heating/cooling values based on duct location/leakiness/insulation. The table does not have a published definition for unknown.
'- If both the base value and efficient value are multiplied by 0.85, isn't this mathematically a wash?</t>
  </si>
  <si>
    <t>-In 5.3.1, savings from moving from a ducted system to a non-ducted system is accounted for in the "DuctlessSave" term. As per TAC discussion, QI savings reduced where DuctlessSave is claimed. Also TAC decision not to include Disteff term in equipment replacement measures, since QI derating overlaps.
- TAC decision not to include Disteff term in equipment replacement measures, since QI derating overlaps
- We think it is still appropriate in the duct sealing measure. These algorithm basically find the percent change from existing condition, and the existing condition should reflect the pre sealing condition which would be a lower system efficiency because of the duct losses.
- 85% was selected as a reasonable (and simplified) average based on the values in BPI table. 
- No - it does change the result, however these have now been removed.</t>
  </si>
  <si>
    <t>Disteff terms removed from equipment replacement measures.
QI derating reduced in ASHP measure that already accounts for systems moving from ducted to ductless.</t>
  </si>
  <si>
    <t xml:space="preserve">e.g. </t>
  </si>
  <si>
    <t>Room AC (baseline for portable HP only)</t>
  </si>
  <si>
    <t>Willing to save until v15 of the TRM, but would it similarly be appropriate to assume Room AC and resistance space heaters as mobile home baselines, similar to the Section 5.3.3 Air Conditioner measure?</t>
  </si>
  <si>
    <t>We agree. Resistance is a valid baseline for any home where that is the existing condition. We have added Room AC as an appliable baseline for mobile homes.</t>
  </si>
  <si>
    <t>Language added that Room AC applicable for mobile homes in addition to portable HPs.</t>
  </si>
  <si>
    <t>Existing efficiency</t>
  </si>
  <si>
    <t>Prior discussions on room AC cooling for early replacement were to use lower efficiency values (9.7 CEER non-IQ and 8.7 CEER IQ) on HVAC replacements (likely older equipment being replaced) but to use 10.9 CEER non-IQ and 9.7 CEER IQ for weatherization when have a mix of old and current room AC. The room AC measure is set up this way, but Franklin thought this would apply to other HVAC replacement measures like heat pumps where room AC is a possible existing system.
Would it be possible to update the early replacement room AC to 9.7 CEER non-IQ and 8.7 CEER IQ to match 5.1.7? Or are we not recalling past discussions correctly?</t>
  </si>
  <si>
    <t>As discussed on 8/26 TAC call, our hesitancy is that we can see many people replacing existing working/newer Room AC with a ductless HP. However when you are replacing room ac with room ac it is more likely to be the older /most inefficient equipment. We proposed that we use the lower value for IQ but not for non-IQ.</t>
  </si>
  <si>
    <t>IQ baseline for early replacement updated to 8.7 CEER.</t>
  </si>
  <si>
    <t>Can you confirm this is only based on Ameren data and not a blend of Ameren data and ComEd data?
If this is based on Ameren data only, we think its important not to ignore the ComEd data as the mean information is showing almost a 2x difference. Included with this comment is an analysis file that might be able to provide insights into blending the ComEd data.
This might be able to provide insights to providing either a blended state wieghted average or a North vs. South Illinois assumption.
We see similar tables were added to the Commercial TRM, so similar comments would apply there. We will make a similar comment in the Commercial TRM draft.</t>
  </si>
  <si>
    <t>VanArsdall, Ian</t>
  </si>
  <si>
    <t>I suggest you add March 2023 to the US EIA source so we know in the future how old the cost data is.</t>
  </si>
  <si>
    <t>I suggest you include March 2023 for the EIA source so we know how old the cost data is in the future.</t>
  </si>
  <si>
    <t>kBtu/hrheat 	= capacity of the heating equipment in kBtu per hour (1 ton of heating capacity equals 12 kBtu/hr).</t>
  </si>
  <si>
    <t>Need to specify input or output capacity here.  As written, the algorithm calls for output capacity.  However, for consistency, I recommend matching this up with the Capacity variable in the non fuel switch algorithm.  Non fuel switch space heating algorithm says Capacity = input capacity in Btu/hr.
We also need to standardize the building heating loac calculation.  As written, we would need two kBtu/hr output variables--one for the baseline and one for the efficient system, meaning we would need to know the output capacity of all the existing radiators and the output capacity of the gas heat pump.  You can get around this by setting building heating load = input capacity of efficient equipment * EFLH efficient equipment.  Then you calculate how much MMBtu is required to meet that load with the baseline system and how much MMBtu is required to meet that load with the efficient system.  We had this same conversation when we were first deriving the fuel switch algorithms for the electric ASHP measure.  I recommend we do the same thing here.</t>
  </si>
  <si>
    <t xml:space="preserve">Agree with the need to distinguish between input and output capacity - heat pumps being rated in output capacity. </t>
  </si>
  <si>
    <t xml:space="preserve">non-fuel switch algorithm corrected and updated to specify "output capacity". Efficient case output capcity will determine building heating load. </t>
  </si>
  <si>
    <t>Add reference here, and all instances where this table appears.</t>
  </si>
  <si>
    <t>All cost assumptions come from the AIC data. Footnote has been clarified to better explain source. Note this is the only place this table is used. Next year we can continue to explore these additional electrification costs and how best to handle them.</t>
  </si>
  <si>
    <t>Footnote updated.</t>
  </si>
  <si>
    <t>Residential Solar Water Heater</t>
  </si>
  <si>
    <t>Heater</t>
  </si>
  <si>
    <t>Nonconsensus comment from ComEd:
This communication is being submitted on behalf of Commonwealth Edison (“ComEd”) as its formal objection to the Vermont Energy Investment Corporation’s (“VEIC”) exclusion of Solar Thermal measures in the current version of the Illinois Technical Reference Manual (IL TRM v. 14).
Under both the Public Utilities Act (220 ILCS 5/8-103B) and the Illinois Power Agency Act (20 ILCS 3855/1-10), energy efficiency is defined as measures that reduce the amount of energy required to achieve a given end use, including reductions in total Btus of electricity or natural gas.  See 20 ILCS 3855/1-10 and 220 ILCS 5/8-103B(a).  Solar thermal fits squarely within this definition by generating warm water or air, reducing delivery load, minimizing line losses, and decreasing the total energy needed for these end uses.
For these reasons, ComEd maintains that Solar Thermal measures should be included in the TRM and thus respectfully request that VEIC reconsider inclusion of Solar Thermal measure.</t>
  </si>
  <si>
    <t>We have received agreement from ICC Staff to move forward with this measure.</t>
  </si>
  <si>
    <t>Measure added back in to TRM.</t>
  </si>
  <si>
    <t xml:space="preserve"> Hot Water End Use</t>
  </si>
  <si>
    <t>Comment on proposed Solar Thermal Water Heater measure
Opinion Dynamics objects to the proposed solar thermal water heater measure not being included in IL-TRM Deliverable #2.
As previously discussed in SAG, we believe the definition of energy efficiency in the IPA Act clearly allows for solar thermal measures. As defined in 20 ILCS 3855/1-10:
   "Energy efficiency" means measures that reduce the amount of electricity or natural gas consumed in order to achieve a given end use. 
While we are not lawyers, we believe it is clear that solar thermal measures do reduce the amount of electricity or natural gas consumed in order to achieve a given end use (in the case of the proposed solar thermal water heater measure, the relevant end use is water heating). We also note that the Commission-approved TRM already includes other measures that make direct use of solar energy in an unconverted form to meet specific end uses – for example TRM Measure 4.5.11 Solar Light Tubes – and we feel there is no reason that there should be any difference between these measures and a solar thermal measure such as a water heater in their policy treatment. A wide range of Illinois stakeholders, both financially and non-financially interested, have expressed similar opinions and supported the inclusion of this measure in the TRM.
Therefore, we respectfully object to the proposed measure not being included in Deliverable #2, and request that our objection be documented in a non-consensus exhibit.</t>
  </si>
  <si>
    <t>Zachary Ross</t>
  </si>
  <si>
    <t>STAR</t>
  </si>
  <si>
    <t>moved footnote to efficient equipment section</t>
  </si>
  <si>
    <t>Agreed. And other description edits applied</t>
  </si>
  <si>
    <t>= LumensEE * EfficacyBase</t>
  </si>
  <si>
    <t>Should be lumens divided by efficacy</t>
  </si>
  <si>
    <t>Agreed. Fixed.</t>
  </si>
  <si>
    <t>oz</t>
  </si>
  <si>
    <t>Nonconsensus comment from ComEd: ComEd disagrees with averaging approach used to determine these values.</t>
  </si>
  <si>
    <t>After multiple TAC discussions, agreement to use straight average of study savings per ounce findings, and call the assumption provisional.</t>
  </si>
  <si>
    <t>Updates to spray foam assumption made and indicated that it is provisional</t>
  </si>
  <si>
    <t>Professional</t>
  </si>
  <si>
    <t>Nonconsensus comment from ComEd: ComEd disagrees with splitting these into Consumer and Professional - the product is the same, the only difference is can size.</t>
  </si>
  <si>
    <t>As we understand it the difference is that the Consumer product uses a straw applicator, while the Professional uses a gun applicator. We will go with separate assumptions or a single combined value based on groups preference. TAC decision to use single value.</t>
  </si>
  <si>
    <t>Single value used</t>
  </si>
  <si>
    <t>default of 6oz for consumer product (or if unknown) or 20 oz for professional product)</t>
  </si>
  <si>
    <t>Nonconsensus comment from ComEd: ComEd disagrees with including this volume assumption - to our knowledge, this is not based on primary data.</t>
  </si>
  <si>
    <t>Discussed on 8/19. Note, the 6 oz was a typo - should be 12 oz. Understand this is then not an issue.</t>
  </si>
  <si>
    <t>Fixed typo to 12 oz.</t>
  </si>
  <si>
    <t xml:space="preserve">ηCool	</t>
  </si>
  <si>
    <t>Sections 5.6.2, 5.6.3, 5.6.4, 5.6.5, and 5.6.6 have this same table, but values for ηCool were not updated in the other sections. Unclear why.</t>
  </si>
  <si>
    <t>This was an oversight. Updates now made to these tables.</t>
  </si>
  <si>
    <t>Tables updated</t>
  </si>
  <si>
    <t>Climate Zone</t>
  </si>
  <si>
    <t>Should this portion of table be removed? Appears are trying to update this into format above with separate conditioned vs semi-conditioned columns...but didn’t delete the old table.</t>
  </si>
  <si>
    <t>Agreed. The old table was erroneously left in.</t>
  </si>
  <si>
    <t>Table removed.</t>
  </si>
  <si>
    <t>An example of where semi-conditioned values would be appropriate is where the attic has been made finished space but is not intentionally conditioned, and the attic slopes are being insulated.</t>
  </si>
  <si>
    <t>Heat transfer characteristics in attics are different from those of basements; we therefore question the application of equivalent assumptions regarding semi-conditioned heating degree days. (By this logic, gable and / or knee walls of a finished attic that are being insulated would need to receive the same treatment, but the conditioned/semi-conditioned definitions were not added to the wall insulation section)</t>
  </si>
  <si>
    <t>Upon review and discussion at the 8/26 TAC, there is not sufficient time to fully understand how the heat transfer would differ in each of the attic flat v slope scenarios. The most common scenario (insulating attic flat) is how the measure currently is drafted. Additional scenarios will be discussed and refined in a future update cycle.</t>
  </si>
  <si>
    <t>Conditioned v semi-conditioned distinction removed (reverting back to v13)</t>
  </si>
  <si>
    <t>CDD/HDD</t>
  </si>
  <si>
    <t>How does the TRM account for super-heated air in attics?
It would seem to me that many attics that are candidates for additional attic insulation - applied directly to the attic floor with void space and rafters above the insulation would have summer temperatures NOTABLY above the outside air temperature and I don’t see any mechanism by which this is accounted for. I do note that the CDDs in the cooling savings associated with that measure are base 65 and that there is an ADJ_AtticCool factor of 114% that is applied to the engineering calculations, but I don’t know whether these are associated with the dynamic of commonly having super-heated air in attics.</t>
  </si>
  <si>
    <t>CDD table</t>
  </si>
  <si>
    <t>We think that attics are different enough from basements that default should be semi-conditioned and a column for unconditioned should be included.</t>
  </si>
  <si>
    <t>Measures</t>
  </si>
  <si>
    <t>Flag that this should say Virtual AMI Driven Commissioning - “Virtual Commissioning” is a vendor specific name</t>
  </si>
  <si>
    <t>-VCx</t>
  </si>
  <si>
    <t>Is it possible to change this measure code? VCx is a vendor specific name/acronym.</t>
  </si>
  <si>
    <t>30,000 hours</t>
  </si>
  <si>
    <t>Should we change to “50,000 hours” to align with the definition of efficient equipment below?</t>
  </si>
  <si>
    <t>of HID</t>
  </si>
  <si>
    <t>Change to “replacement of HID and T5 high-out grow lights” here.  As indicated in the table below, the baseline for some crops (leafy greens) and growth stages (propagation) is T5 HO.</t>
  </si>
  <si>
    <t>e[1][1]</t>
  </si>
  <si>
    <t>Check footnotes. Footnote references 83 and 85 exist, but no 84?</t>
  </si>
  <si>
    <t>Seeding</t>
  </si>
  <si>
    <t>I believe it should be “Seedling” - add an “l”</t>
  </si>
  <si>
    <t>Same as above, change to “Seedling” with an “l”</t>
  </si>
  <si>
    <t>Growth</t>
  </si>
  <si>
    <t>For consistency with “Flowering Stage” farther down, use “Growth Stage” here</t>
  </si>
  <si>
    <t>Flower</t>
  </si>
  <si>
    <t>For consistency, use “Flowering Stage” here, and not Flower Stage</t>
  </si>
  <si>
    <t>beings</t>
  </si>
  <si>
    <t>Should this be “begins” ?</t>
  </si>
  <si>
    <t>orm</t>
  </si>
  <si>
    <t>I think this should be “forms”</t>
  </si>
  <si>
    <t>41.9%[1]</t>
  </si>
  <si>
    <t>I agree this should be utilization factor since we are modifying the operating hours.  We should be using utilization factor everywhere since we are holding capacity fixed and adjusting the assumed operating hours to match actual gas consumption.</t>
  </si>
  <si>
    <t>operational</t>
  </si>
  <si>
    <t>I suggest changing to “operations” (that is what the O refers to) and adding “related”, so the first sentence would be: Thus measure applies to non-residential operations and maintenance (O&amp;M) related energy saving opportunities identified via statistical analysis of customer interval meter data</t>
  </si>
  <si>
    <t>The method is described in the Lawrence Berkeley National Laboratory’s Site-Level Normalized Metered Energy Consumption Technical Guidance document[1].</t>
  </si>
  <si>
    <t>Correct spelling error</t>
  </si>
  <si>
    <t>non-residential</t>
  </si>
  <si>
    <t>I added “non-residential” here so we can remove the awkward looking two bullet point list below.</t>
  </si>
  <si>
    <t>Resolution of</t>
  </si>
  <si>
    <t>I recommend changing to “Resolving” to adhere to the other bullet points use of verbs</t>
  </si>
  <si>
    <t>Other non-HVAC equipment measures (e.g. scheduling industrial equipment)</t>
  </si>
  <si>
    <t>The non-residential building must also have a utility meter providing hourly or more granular energy consumption data.</t>
  </si>
  <si>
    <t>I recommend listing the AMI meter requirement for  the efficient case and the baseline case.</t>
  </si>
  <si>
    <t>The baseline case refers to a non-residential building s where an Energy Advisor reviewing the building’s AMI data has observed one or more of the following issues energy use characteristics have been observed by an Energy Advisor reviewing the building’s AMI data:</t>
  </si>
  <si>
    <t>I recommend changing to active tense and replacing “issues” with “energy use characteristics” to be more to the point:  “The baseline case refers to buildings where an Energy Advisor reviewing the building’s AMI data has observed one or more of the following energy use characteristics:</t>
  </si>
  <si>
    <t>not consistent</t>
  </si>
  <si>
    <t>I suggest changing to “inconsistent”</t>
  </si>
  <si>
    <t>energy usagee,</t>
  </si>
  <si>
    <t>This measure uses “energy use”, “energy usage”, and “energy consumption.” I think it would look and read better if you pick one and stick with. I personally like “energy use” the best but whatever VEIC wants to use is fine. Just be consistent.</t>
  </si>
  <si>
    <t>Be a non-residential customer</t>
  </si>
  <si>
    <t>These two bullet points look awkward. I think this information can be included in the text instead. I have added non-residential to the text.</t>
  </si>
  <si>
    <t>O&amp;M</t>
  </si>
  <si>
    <t>I suggest adding O&amp;M-related here</t>
  </si>
  <si>
    <t>This measure reflects a mixcombination of savings activities implemented viathrough the building automation system, Strategic Energy Management (SEM), as well as remote and manual O&amp;M-related changesadjustments</t>
  </si>
  <si>
    <t>I rephrased this sentence to make it sound better.</t>
  </si>
  <si>
    <t>.[1]</t>
  </si>
  <si>
    <t>These fuel shares look to be the old numbers - were these missed in the updates?</t>
  </si>
  <si>
    <t>All ComEd values for %Electric_DHW need updating.</t>
  </si>
  <si>
    <t>%Fossil_DHW</t>
  </si>
  <si>
    <t>All ComEd values for %Fossil_DHW need to be updated.</t>
  </si>
  <si>
    <t>%FossilHeat</t>
  </si>
  <si>
    <t>This variable should be “%FossilHeat” for consistency</t>
  </si>
  <si>
    <t>%NaturalGas</t>
  </si>
  <si>
    <t>Wade Morehead</t>
  </si>
  <si>
    <t>is</t>
  </si>
  <si>
    <t>“are” provisional</t>
  </si>
  <si>
    <t>sare</t>
  </si>
  <si>
    <t>“are” Provisional</t>
  </si>
  <si>
    <t>default of 6oz for consumer product (or if unknown</t>
  </si>
  <si>
    <t>In the Electric Energy Savings section, this says to assume 12 oz for consumer product. This should be updated to match that I believe.</t>
  </si>
  <si>
    <t>Federal Standard – Uniform Energy Factor</t>
  </si>
  <si>
    <t>Appears that equations for “Residential Gas Instantaneous Water Heaters” are missing, since draw pattern tables below include instantaneous. If UEF equation isn’t appropriate for gas instantaneous water heaters, provide some other guidance like a fixed UEF like was done for electric instantaneous water heaters.</t>
  </si>
  <si>
    <t>In the Table of Contents, it would be helpful for most users if the headings and subheadings in Attachment A: NTG Methodologies could be included in the TOC for navigational purposes. At the current time the only way to navigate the doc is to scroll.</t>
  </si>
  <si>
    <t>Figure 5-1. Distributor Free Ridership Protocol</t>
  </si>
  <si>
    <t>This figure needs to be added to the index of figures at the beginning.</t>
  </si>
  <si>
    <t>Malena Hernandez</t>
  </si>
  <si>
    <t>Virtual Commissioning changes</t>
  </si>
  <si>
    <t>We believe the text also needs to specify “utilization factor” instead of “load factor.”  Because I was confused by the references to “Utilization Factor” and “Load Factor” in the Turbulator measure, I decided to review the Process Heating Boiler measure too. The source for the 41.9% value is the 2012 Boiler Tune-up work paper.
That Work Paper uses “Capacity Factor” and “Utilization Factor” interchangeably on page 7. I find this confusing. While capacity factor and utilization factor are related concepts in boiler performance and energy modeling, they are not the same. The work paper defines “Capacity Factor” as “Actual gas consumption during given time period/Maximum possible gas consumption during same period”.  The “Utilization Factor” isn’t defined in the work paper. (At least I couldn’t find it.)
Copilot tells me this:
Capacity Factor = The ratio of the actual energy output of the boiler over a period of time to the maximum possible energy output if it is operated at full capacity continuously during that time.
Utilization Factor = The ratio of the actual operating time of the boiler to the total available time.
Load Factor = The ratio of the average load on the boiler to the maximum possible load on the boiler.
I suggest that we include in the footnote reference for the work paper that the “Utilization Factor” is assumed to equal the “Capacity Factor” for this measure, as well as for the Process Heating Boiler measure. I think that would avoid any future confusion if people start looking into this value.</t>
  </si>
  <si>
    <t>I recommend rephrasing the last bullet point to “Optimizing non-HVAC equipment operation (e.g. scheduling industrial equipment)”  to highlight the O&amp;M related aspects of this measure.
“Other non-HVAC equipment measure” could include equipment upgrade which is not part of this measure.</t>
  </si>
  <si>
    <t>In one of the Virtual Commissioning meetings we discussed that not only the PES and PDS values, but also the EUL value, requires evaluation. I want to see the same footnote here as we have included for the PES and PDS values.
Per the measure description, this measure is based on weekly/monthly evaluations of AMI data. When those weekly/monthly automatic evaluations of AMI data stop, a building should no longer be able to capture energy and demand savings in my opinion. This is one reason to why I take issues with the long EUL of 7.3 years. A utility/implementer could theoretically cancel a Virtual AMI Driven Commissioning Program after a plan cycle (3 or 4 years in Illinois?) but still be able to capture savings for another 3-4 years. That doesn’t sit right.</t>
  </si>
  <si>
    <t>Note that some of these factors have an underscore and some don’t (ie %Fossil_DHW vs %FossilDHW.) This might contribute to missing some of these updates. These fuel shares look to be the old numbers - were these missed in the updates?</t>
  </si>
  <si>
    <t>5.3.21</t>
  </si>
  <si>
    <t>Air Handler Filter Cleaning/Equipment</t>
  </si>
  <si>
    <t xml:space="preserve">
This might be a little bit of a stretch, but:
Pennsylvania TRM, Section 2.3.2 Solar Water Heaters cites a kW / kWh ratio of 0.0001057 for summer energy demand.
IL TRM, section 5.4.3 Heat Pump Water Heaters cites FLH for water heaters as 2533 hours.
2533 hours * 0.0001057 kW/kWh = 26.7% CF
It stands to reason that CF would be greater for solar water heaters since they are most effective during peak summer periods. This estimation may even be low.
If kW = (kWh / Hours) * CF, then CF = Hours * kW / kWh</t>
  </si>
  <si>
    <t>Moreheat Energy</t>
  </si>
  <si>
    <t>We need to add a SUEF adjustment factor to account for the difference between the SUEF test conditions and IL climate (similar to what was done with the air-source heat pump HSPF).
Solar water heater efficiency depends on:
1. incident angle of solar radiation
2. outdoor air temperature
3. wind speed at the collector
4. energy density of solar radiation (irradiance)
The SUEF of 3.0 corresponds to outdoor air temperatures of &gt;64F and incident solar radiation from 6am - 6pm 365 days/year.</t>
  </si>
  <si>
    <t>I agree with Thomas’ recommendation below. SUEF of 3.0 is NOT a good assumption for Illinois as that value would overestimate the savings by a lot.   I  recommend the SUEF=3.0 assumption is re-examined under Illinois climate conditions. It may be appropriate to revise the assumed SUEF to a lower value or incorporate seasonal efficiency adjustments.. Adjusting this assumption (lowering the SEUF value) will improve the technical validity of the TRM and the credibility of any solar water heating savings claimed.
See what Copilot 365 Researcher agent provided after prompting it with some targeted questions. 
Validating the Solar Uniform Energy Factor (SUEF) Assumption in Illinois TRM
Solar Uniform Energy Factor (SUEF) is a performance metric for solar-assisted water heating systems. It extends the standard Uniform Energy Factor (UEF) used for water heaters to include solar thermal contribution. In essence, SUEF represents the ratio of useful hot water energy output to the conventional energy input (electric or gas backup) for a solar water heater, under standardized test conditions. This allows fair comparison of a solar water heater’s efficiency against conventional units on the same scale[1].
SUEF is determined using the DOE’s water heater test methodology (10 CFR 430 Subpart B, Appendix E) with additional procedures for solar heating[1]. The test simulates hot water draws and solar input over a typical day, assuming a fixed solar resource (about 1500 Btu/ft²-day of solar insolation) and standard conditions (e.g. ~58°F inlet water and ~67°F ambient tank environment)[1]. Depending on the system size, one of four usage profiles (Very Small to High draw pattern) is applied to calculate SUEF[1]. A higher SUEF means a larger fraction of the water heating load is met by solar energy instead of the backup heater.
The value SUEF = 3.0 comes from the ENERGY STAR® criteria for solar water heaters. Under ENERGY STAR Version 4.0, systems with electric backup must achieve SUEF ≥ 3.0 (those with gas backup ≥ 1.8)[1]. A SUEF of 3.0 indicates that, under the test conditions, the solar heater delivers about three times more energy than the electric backup consumes – implying a very high solar contribution. (By contrast, a standard electric water heater has UEF ~0.90, and even efficient heat-pump water heaters have UEF on the order of 3–4 at best in ideal conditions.)
SUEF and Ambient Temperature: The SUEF metric itself is an annual average efficiency rating, not tied to a single outside temperature. It’s calculated over a range of conditions in the test procedure. However, **the SUEF of a solar water heater will be *much higher during warm, sunny periods** and much lower during cold or overcast periods. In practical terms, a high SUEF like 3.0 assumes the system is operating in a climate or season where solar panels receive ample sunlight and ambient temperatures are moderate (reducing heat loss). This typically corresponds to outdoor air temperatures roughly in the 60°F–70°F+ range and above, when solar thermal output is significant.
Behavior in Cold Weather: In Illinois winter conditions (often well below 60°F with weak sun), the solar collector provides minimal heat. The backup heater ends up doing most of the work, meaning the effective energy factor drops toward that of the backup unit alone. For an electric backup, that means the system’s instantaneous efficiency might be only ~1.0 (no better than a standard electric heater) on a frigid, cloudy day. In other words, the solar efficiency advantage essentially vanishes in very cold or sunless conditions. The SUEF 3.0 rating does not apply during those periods – it’s an average that assumes plenty of solar gain during the year. So we can interpret the 3.0 as mostly achievable on days above ~64°F (with good sun), whereas on days below that threshold the system’s performance would be far lower.
 SUEF 3.0 is an optimistic efficiency level that cannot be maintained during Illinois winters. Essentially, it is not a constant value in real operation – it’s an average under test conditions that skew toward warmer weather performance.
Illinois Climate Impact on SUEF
Lower Solar Availability: Illinois has a relatively modest solar resource and many cold, cloudy days. This directly affects the achievable SUEF. For context: 
⦁	Standard Test vs. Illinois: The SUEF test assumes ~1500 Btu/ft²-day of solar insolation (about 4.7 kWh/m²-day), roughly representing a U.S. average sunny day. Illinois, however, sees on average only about 3.1 “peak sun hours” per day (≈3.1 kWh/m²-day) annually – about one-third less solar input than the test assumption. In winter, Illinois insolation drops to only ~2.5 peak sun hours/day[2]. This means a solar water heater in Illinois will collect substantially less energy than under the standard test conditions.
⦁	Comparison to Sunnier Climates: By contrast, a sunny state like New Mexico enjoys ~6.8 peak sun hours/day on average[2] – more than double Illinois’s solar intensity. (Even in winter, parts of New Mexico still get over 6 sun hours/day[2].) In such climates, achieving SUEF around 3.0 or higher is much more feasible year-round. Illinois’s solar resource is ranked 50th of 50 states in some assessments[3], underscoring that it is on the low end of solar availability.
undefined 
Effect on SUEF: Because of the above, a SUEF of 3.0 in Illinois is likely an overestimate of typical performance. In technical terms, Illinois’ climate would yield a lower “solar fraction” – the portion of water heating supplied by solar – thereby reducing the effective annual efficiency. For example, the Arkansas TRM notes that the standard solar rating (like SEF/SUEF) must be adjusted by a localization factor to account for actual solar radiation in different locales. A less sunny region would use a factor &lt;1.0 to scale down the savings. If we applied a rough factor based on Illinois’ ~3.1 vs. 4.7 sun hours (≈0.65), an effective SUEF might be on the order of 2.0 for Illinois conditions (i.e. about 65% of 3.0), rather than a full 3.0. This aligns with intuitive expectations: the solar contribution in Illinois might only be about two-thirds of that in the test scenario.
Evidence from Other TRMs: Other states with climates similar to Illinois have indeed assumed lower solar water heater performance: 
⦁	The Pennsylvania TRM (2016) used an average solar energy factor of ~1.84 for residential solar water heaters[4]. This was based on the average of available systems and the solar energy available in PA. They even noted that the theoretical solar resource would allow up to roughly double that (≈3.68), but in practice systems achieved ~1.84 on average in that climate[4]. This is a clear indication that a northern state did not assume anything near “3.0” for typical solar water heater performance – they chose a much more conservative efficiency, likely reflecting the year-round average including cold seasons. Illinois’ climate is comparable, suggesting that without adjustments, SUEF 3.0 may be too high.
⦁	The Arkansas TRM (another jurisdiction that explicitly considered solar water heating) states that ENERGY STAR solar heaters have an average Solar Energy Factor (SEF) of 8.7 (electric backup) under standard conditions, but emphasizes that actual savings must be adjusted by climate-based factors. (SEF is an older metric analogous to SUEF; an 8.7 SEF for electric backup corresponds to roughly the same realm of performance as SUEF ~3 after accounting for differences in definition.) Arkansas uses “weather zones” to scale the solar savings – in less sunny zones, the effective SEF/SUEF is reduced. Illinois would fall into a low-sun zone where the unadjusted SUEF of 3.0 would be dialed down.
**Given the analysis, a straight assumption of SUEF = 3.0 for Illinois appears *technically optimistic* and likely overstates the actual efficiency under Illinois conditions.** While 3.0 is achievable during summer or in sunnier climates, Illinois’ long heating season and lower insolation mean the real-world annual SUEF will be lower.
It would be prudent to either adjust the SUEF value downward for Illinois or provide context/conditions for the 3.0 value. For example, the TRM could apply a climate correction factor (as other TRMs do) or assume a lower default SUEF (perhaps in the 2.0–2.5 range) to represent Illinois-average performance. This would ensure savings estimates are not overstated. If SUEF 3.0 is kept, it should be clearly justified (perhaps assuming only certain high-performance systems in optimal installation conditions) and perhaps limited to situations where the solar panels are unshaded and primarily used in warmer months.
Technically Validity: In summary, SUEF = 3.0 is conditionally valid – it reflects excellent performance during favorable conditions, but **it is not a year-round average that Illinois systems will maintain. From a technical standpoint, using 3.0 without adjustments runs the risk of overestimating energy savings in Illinois’s climate. A more conservative approach grounded in Illinois-specific data (or at least applying a winter penalty or solar adjustment factor) would be more suitable.
Sources:
⦁	Illinois TRM v14.0 (draft) – Residential Solar Water Heater measure proposal.
⦁	SRCC/ICC 900 Solar Water Heating Standard – SUEF definition[1][1].
⦁	ENERGY STAR Water Heater Specification V4.0 – SUEF requirements[1].
⦁	Arkansas TRM V6 – Solar Water Heating with climate localization factors.
⦁	Pennsylvania TRM 2016 – Solar Water Heater savings methodology (average EF ~1.84)[4].
⦁	NREL Solar Maps – Comparative solar insolation data for IL vs NM[2][2].
References
[1] New Mexico Technical Resource Manual for the Calculation of Energy ...
[2] Average Peak Sun Hours By State (+ 50 State Winter, Summer Averages)
[3] Peak Sun Hours for Solar Panels in Illinois - TurbineGenerator
[4] Pennsylvania TRM 2016 Final Order</t>
  </si>
  <si>
    <t xml:space="preserve">Virtual AMI Driven Commissioning </t>
  </si>
  <si>
    <t>Agreed</t>
  </si>
  <si>
    <t>Removed "load factor", replaced with "utilization factor"</t>
  </si>
  <si>
    <t>Updated to 50,000 hours</t>
  </si>
  <si>
    <t>Updated to 'replacement of HID and linear fluorescent grow lights'</t>
  </si>
  <si>
    <t>Changed seeding to seedling</t>
  </si>
  <si>
    <t>Added stage</t>
  </si>
  <si>
    <t>Changed from flower stage to flowering stage</t>
  </si>
  <si>
    <t>Updated.</t>
  </si>
  <si>
    <t>Updated to -VADC-</t>
  </si>
  <si>
    <t xml:space="preserve">The TAC did discuss adding a requirement for the EUL to be evaluated in a TAC call but the decision was that the TRM should not dictate how or exactly what is evaluated. VEIC will however add EUL evaluation/research for this measure to our Evaluation Recommendation memo.
The ongoing evaluation of AMI data continues for a year after implementation to ensure that the O&amp;M changes are established and consistently applied. After that year it is reasonable to assume they would continue for the agreed upon EUL – and there is no precedent that savings need to be verified throughout the entire measure life. </t>
  </si>
  <si>
    <t>Ageed. We have added Gas Instantaneous baseline values to this measure and also 5.4.2 Gas Water Heater and 5.4.3 Hea Pump Water Heaters</t>
  </si>
  <si>
    <t>Added baseline to 3 measures.</t>
  </si>
  <si>
    <t xml:space="preserve">Thank you for bringing this to our attention. 
After discussion at TAC, agreement to use the "Solar Fraction" from the SRCC certificate directly, to calculate a UEF equivalent for the solar water heater. </t>
  </si>
  <si>
    <r>
      <t>SUEF replaced with UEFsolar and calculated as 1/((1-SF)/UEF</t>
    </r>
    <r>
      <rPr>
        <vertAlign val="subscript"/>
        <sz val="11"/>
        <color theme="1"/>
        <rFont val="Aptos Narrow"/>
        <family val="2"/>
        <scheme val="minor"/>
      </rPr>
      <t>backup</t>
    </r>
    <r>
      <rPr>
        <sz val="11"/>
        <color theme="1"/>
        <rFont val="Aptos Narrow"/>
        <family val="2"/>
        <scheme val="minor"/>
      </rPr>
      <t>).
Example added to measure.</t>
    </r>
  </si>
  <si>
    <t>After discussion in TAC, CF has been changed to 12% consistent with the HPWH measure.</t>
  </si>
  <si>
    <t>Updated to 12%</t>
  </si>
  <si>
    <t>Unfortunately we aren't currently able to update the TOC in this way. These attachments are maintained by external groups and have not been set up in a way that allows us to do this. We will explore solutions in next years update.</t>
  </si>
  <si>
    <t>Attachment A</t>
  </si>
  <si>
    <t>Figure 5-1</t>
  </si>
  <si>
    <t>Figure has been added to TOC</t>
  </si>
  <si>
    <t>Added to TOC</t>
  </si>
  <si>
    <t>See above</t>
  </si>
  <si>
    <t xml:space="preserve">Agreed. "Load Factor" should not be used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</si>
</sst>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2" x14ac:knownFonts="1">
    <font>
      <sz val="11"/>
      <color theme="1"/>
      <name val="Aptos Narrow"/>
      <family val="2"/>
      <scheme val="minor"/>
    </font>
    <font>
      <b/>
      <sz val="10"/>
      <color theme="1"/>
      <name val="Arial"/>
      <family val="2"/>
    </font>
    <font>
      <sz val="8"/>
      <name val="Aptos Narrow"/>
      <family val="2"/>
      <scheme val="minor"/>
    </font>
    <font>
      <b/>
      <sz val="11"/>
      <color theme="0"/>
      <name val="Aptos Narrow"/>
      <family val="2"/>
      <scheme val="minor"/>
    </font>
    <font>
      <b/>
      <sz val="10"/>
      <color theme="0"/>
      <name val="Arial"/>
      <family val="2"/>
    </font>
    <font>
      <sz val="10"/>
      <color theme="1"/>
      <name val="Arial"/>
      <family val="2"/>
    </font>
    <font>
      <sz val="11"/>
      <name val="Aptos Narrow"/>
      <family val="2"/>
      <scheme val="minor"/>
    </font>
    <font>
      <sz val="10"/>
      <color theme="1"/>
      <name val="Aptos"/>
      <family val="2"/>
    </font>
    <font>
      <sz val="11"/>
      <color rgb="FF000000"/>
      <name val="Aptos Narrow"/>
      <family val="2"/>
      <scheme val="minor"/>
    </font>
    <font>
      <sz val="10"/>
      <color theme="1"/>
      <name val="Arial"/>
      <family val="2"/>
      <charset val="1"/>
    </font>
    <font>
      <sz val="10"/>
      <color theme="1"/>
      <name val="Arial"/>
      <charset val="1"/>
    </font>
    <font>
      <vertAlign val="subscript"/>
      <sz val="11"/>
      <color theme="1"/>
      <name val="Aptos Narrow"/>
      <family val="2"/>
      <scheme val="minor"/>
    </font>
  </fonts>
  <fills count="3">
    <fill>
      <patternFill patternType="none"/>
    </fill>
    <fill>
      <patternFill patternType="gray125"/>
    </fill>
    <fill>
      <patternFill patternType="solid">
        <fgColor theme="4"/>
        <bgColor theme="4"/>
      </patternFill>
    </fill>
  </fills>
  <borders count="3">
    <border>
      <left/>
      <right/>
      <top/>
      <bottom/>
      <diagonal/>
    </border>
    <border>
      <left style="thin">
        <color theme="4"/>
      </left>
      <right/>
      <top style="thin">
        <color theme="4"/>
      </top>
      <bottom/>
      <diagonal/>
    </border>
    <border>
      <left/>
      <right/>
      <top style="thin">
        <color theme="4"/>
      </top>
      <bottom/>
      <diagonal/>
    </border>
  </borders>
  <cellStyleXfs count="1">
    <xf numFmtId="0" fontId="0" fillId="0" borderId="0"/>
  </cellStyleXfs>
  <cellXfs count="33">
    <xf numFmtId="0" fontId="0" fillId="0" borderId="0" xfId="0"/>
    <xf numFmtId="0" fontId="1" fillId="0" borderId="0" xfId="0" applyFont="1" applyAlignment="1">
      <alignment vertical="center" wrapText="1"/>
    </xf>
    <xf numFmtId="0" fontId="0" fillId="0" borderId="0" xfId="0"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xf>
    <xf numFmtId="0" fontId="3" fillId="2" borderId="2" xfId="0" applyFont="1" applyFill="1" applyBorder="1" applyAlignment="1">
      <alignment horizontal="left" vertical="center" wrapText="1"/>
    </xf>
    <xf numFmtId="0" fontId="0" fillId="0" borderId="0" xfId="0" quotePrefix="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16" fontId="0" fillId="0" borderId="0" xfId="0" applyNumberForma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xf>
    <xf numFmtId="0" fontId="8" fillId="0" borderId="0" xfId="0" applyFont="1" applyAlignment="1">
      <alignment vertical="center" wrapText="1"/>
    </xf>
    <xf numFmtId="6" fontId="5" fillId="0" borderId="0" xfId="0" applyNumberFormat="1" applyFont="1" applyAlignment="1">
      <alignment vertical="center" wrapText="1"/>
    </xf>
    <xf numFmtId="16" fontId="0" fillId="0" borderId="0" xfId="0" quotePrefix="1" applyNumberFormat="1" applyAlignment="1">
      <alignment vertical="center" wrapText="1"/>
    </xf>
    <xf numFmtId="164" fontId="0" fillId="0" borderId="0" xfId="0" applyNumberFormat="1" applyAlignment="1">
      <alignment vertical="center" wrapText="1"/>
    </xf>
    <xf numFmtId="0" fontId="0" fillId="0" borderId="0" xfId="0" applyAlignment="1">
      <alignment horizontal="right" vertical="center" wrapText="1"/>
    </xf>
    <xf numFmtId="16" fontId="0" fillId="0" borderId="0" xfId="0" applyNumberFormat="1" applyAlignment="1">
      <alignment horizontal="right" vertical="center" wrapText="1"/>
    </xf>
    <xf numFmtId="0" fontId="0" fillId="0" borderId="0" xfId="0" applyAlignment="1">
      <alignment horizontal="right" vertical="center"/>
    </xf>
    <xf numFmtId="0" fontId="3" fillId="0" borderId="1"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0" fontId="9" fillId="0" borderId="0" xfId="0" quotePrefix="1" applyFont="1" applyAlignment="1">
      <alignment vertical="center" wrapText="1"/>
    </xf>
    <xf numFmtId="10" fontId="9" fillId="0" borderId="0" xfId="0" applyNumberFormat="1" applyFont="1" applyAlignment="1">
      <alignmen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468F-A6F8-4C4B-872E-744E8A687859}">
  <dimension ref="A1:P142"/>
  <sheetViews>
    <sheetView topLeftCell="A118" zoomScale="70" zoomScaleNormal="70" workbookViewId="0">
      <selection activeCell="H119" sqref="H119"/>
    </sheetView>
  </sheetViews>
  <sheetFormatPr defaultColWidth="8.6328125" defaultRowHeight="14.5" x14ac:dyDescent="0.35"/>
  <cols>
    <col min="1" max="1" width="6.6328125" style="6" customWidth="1"/>
    <col min="2" max="2" width="14.54296875" style="6" customWidth="1"/>
    <col min="3" max="3" width="8.54296875" style="7" customWidth="1"/>
    <col min="4" max="4" width="25.36328125" style="6" customWidth="1"/>
    <col min="5" max="5" width="29.90625" style="2" hidden="1" customWidth="1"/>
    <col min="6" max="6" width="0" style="2" hidden="1" customWidth="1"/>
    <col min="7" max="7" width="27.54296875" style="6" customWidth="1"/>
    <col min="8" max="8" width="64.54296875" style="2" customWidth="1"/>
    <col min="9" max="9" width="17.54296875" style="2" customWidth="1"/>
    <col min="10" max="10" width="7.54296875" style="2" customWidth="1"/>
    <col min="11" max="11" width="52.453125" style="6" customWidth="1"/>
    <col min="12" max="12" width="30.36328125" style="6" customWidth="1"/>
    <col min="13" max="13" width="1.36328125" style="6" customWidth="1"/>
    <col min="14" max="14" width="9.36328125" style="2" bestFit="1" customWidth="1"/>
    <col min="15" max="15" width="8.6328125" style="8"/>
    <col min="16" max="16384" width="8.6328125" style="2"/>
  </cols>
  <sheetData>
    <row r="1" spans="1:14" ht="43.5" x14ac:dyDescent="0.35">
      <c r="A1" s="3" t="s">
        <v>0</v>
      </c>
      <c r="B1" s="4" t="s">
        <v>1</v>
      </c>
      <c r="C1" s="9" t="s">
        <v>2</v>
      </c>
      <c r="D1" s="4"/>
      <c r="E1" s="4" t="s">
        <v>3</v>
      </c>
      <c r="F1" s="1" t="s">
        <v>3</v>
      </c>
      <c r="G1" s="4" t="s">
        <v>4</v>
      </c>
      <c r="H1" s="4" t="s">
        <v>5</v>
      </c>
      <c r="I1" s="4" t="s">
        <v>6</v>
      </c>
      <c r="J1" s="4" t="s">
        <v>7</v>
      </c>
      <c r="K1" s="5" t="s">
        <v>8</v>
      </c>
      <c r="L1" s="5" t="s">
        <v>9</v>
      </c>
      <c r="N1" s="6" t="s">
        <v>10</v>
      </c>
    </row>
    <row r="2" spans="1:14" ht="93" customHeight="1" x14ac:dyDescent="0.35">
      <c r="A2" s="10">
        <v>1</v>
      </c>
      <c r="B2" s="10" t="s">
        <v>11</v>
      </c>
      <c r="C2" s="11">
        <v>3.11</v>
      </c>
      <c r="D2" s="12" t="s">
        <v>12</v>
      </c>
      <c r="E2" s="2">
        <v>53</v>
      </c>
      <c r="F2" s="6"/>
      <c r="H2" s="12" t="s">
        <v>13</v>
      </c>
      <c r="I2" s="12" t="s">
        <v>14</v>
      </c>
      <c r="J2" s="2" t="s">
        <v>15</v>
      </c>
      <c r="K2" s="6" t="s">
        <v>16</v>
      </c>
      <c r="L2" s="6" t="s">
        <v>17</v>
      </c>
      <c r="M2" s="2"/>
      <c r="N2" s="13">
        <v>45853</v>
      </c>
    </row>
    <row r="3" spans="1:14" ht="25" x14ac:dyDescent="0.35">
      <c r="A3" s="6">
        <v>2</v>
      </c>
      <c r="B3" s="10" t="s">
        <v>11</v>
      </c>
      <c r="C3" s="11" t="s">
        <v>18</v>
      </c>
      <c r="D3" s="12" t="s">
        <v>19</v>
      </c>
      <c r="E3" s="12">
        <v>3</v>
      </c>
      <c r="F3" s="12">
        <v>3</v>
      </c>
      <c r="G3" s="12" t="s">
        <v>20</v>
      </c>
      <c r="H3" s="12" t="s">
        <v>21</v>
      </c>
      <c r="I3" s="12" t="s">
        <v>14</v>
      </c>
      <c r="J3" s="6" t="s">
        <v>22</v>
      </c>
      <c r="K3" s="6" t="s">
        <v>23</v>
      </c>
      <c r="L3" s="6" t="s">
        <v>24</v>
      </c>
      <c r="N3" s="2" t="s">
        <v>25</v>
      </c>
    </row>
    <row r="4" spans="1:14" ht="25" x14ac:dyDescent="0.35">
      <c r="A4" s="6">
        <v>2</v>
      </c>
      <c r="B4" s="10" t="s">
        <v>11</v>
      </c>
      <c r="C4" s="11" t="s">
        <v>18</v>
      </c>
      <c r="D4" s="12" t="s">
        <v>19</v>
      </c>
      <c r="E4" s="12">
        <v>3</v>
      </c>
      <c r="F4" s="12">
        <v>3</v>
      </c>
      <c r="G4" s="12" t="s">
        <v>20</v>
      </c>
      <c r="H4" s="12" t="s">
        <v>26</v>
      </c>
      <c r="I4" s="12" t="s">
        <v>27</v>
      </c>
      <c r="J4" s="6" t="s">
        <v>22</v>
      </c>
      <c r="K4" s="6" t="s">
        <v>23</v>
      </c>
      <c r="L4" s="6" t="s">
        <v>24</v>
      </c>
      <c r="M4" s="2"/>
      <c r="N4" s="2" t="s">
        <v>25</v>
      </c>
    </row>
    <row r="5" spans="1:14" x14ac:dyDescent="0.35">
      <c r="A5" s="10">
        <v>2</v>
      </c>
      <c r="B5" s="10" t="s">
        <v>28</v>
      </c>
      <c r="C5" s="7" t="s">
        <v>18</v>
      </c>
      <c r="D5" s="6" t="s">
        <v>19</v>
      </c>
      <c r="E5" s="12">
        <v>3</v>
      </c>
      <c r="F5" s="12">
        <v>3</v>
      </c>
      <c r="G5" s="12" t="s">
        <v>29</v>
      </c>
      <c r="H5" s="12" t="s">
        <v>30</v>
      </c>
      <c r="I5" s="12" t="s">
        <v>31</v>
      </c>
      <c r="J5" s="6" t="s">
        <v>22</v>
      </c>
      <c r="K5" s="6" t="s">
        <v>23</v>
      </c>
      <c r="L5" s="6" t="s">
        <v>24</v>
      </c>
      <c r="M5" s="2"/>
      <c r="N5" s="2" t="s">
        <v>25</v>
      </c>
    </row>
    <row r="6" spans="1:14" ht="67.25" customHeight="1" x14ac:dyDescent="0.35">
      <c r="A6" s="6">
        <v>2</v>
      </c>
      <c r="B6" s="10" t="s">
        <v>11</v>
      </c>
      <c r="C6" s="7" t="s">
        <v>32</v>
      </c>
      <c r="D6" s="6" t="s">
        <v>33</v>
      </c>
      <c r="E6" s="12">
        <v>41</v>
      </c>
      <c r="F6" s="12">
        <v>41</v>
      </c>
      <c r="G6" s="12" t="s">
        <v>34</v>
      </c>
      <c r="H6" s="12" t="s">
        <v>35</v>
      </c>
      <c r="I6" s="12" t="s">
        <v>14</v>
      </c>
      <c r="J6" s="2" t="s">
        <v>36</v>
      </c>
      <c r="K6" s="6" t="s">
        <v>37</v>
      </c>
      <c r="L6" s="6" t="s">
        <v>38</v>
      </c>
      <c r="N6" s="13">
        <v>45860</v>
      </c>
    </row>
    <row r="7" spans="1:14" ht="116" x14ac:dyDescent="0.35">
      <c r="A7" s="6">
        <v>2</v>
      </c>
      <c r="B7" s="10" t="s">
        <v>11</v>
      </c>
      <c r="C7" s="7" t="s">
        <v>32</v>
      </c>
      <c r="D7" s="6" t="s">
        <v>33</v>
      </c>
      <c r="E7" s="12">
        <v>42</v>
      </c>
      <c r="F7" s="12">
        <v>42</v>
      </c>
      <c r="G7" s="12" t="s">
        <v>39</v>
      </c>
      <c r="H7" s="12" t="s">
        <v>40</v>
      </c>
      <c r="I7" s="12" t="s">
        <v>14</v>
      </c>
      <c r="J7" s="2" t="s">
        <v>36</v>
      </c>
      <c r="K7" s="6" t="s">
        <v>41</v>
      </c>
      <c r="L7" s="6" t="s">
        <v>42</v>
      </c>
      <c r="N7" s="13">
        <v>45860</v>
      </c>
    </row>
    <row r="8" spans="1:14" ht="159.5" x14ac:dyDescent="0.35">
      <c r="A8" s="6">
        <v>2</v>
      </c>
      <c r="B8" s="6" t="s">
        <v>11</v>
      </c>
      <c r="C8" s="7" t="s">
        <v>32</v>
      </c>
      <c r="D8" s="6" t="s">
        <v>33</v>
      </c>
      <c r="F8" s="12"/>
      <c r="G8" s="12" t="s">
        <v>43</v>
      </c>
      <c r="H8" s="12" t="s">
        <v>44</v>
      </c>
      <c r="I8" s="12" t="s">
        <v>14</v>
      </c>
      <c r="J8" s="2" t="s">
        <v>36</v>
      </c>
      <c r="K8" s="6" t="s">
        <v>45</v>
      </c>
      <c r="L8" s="6" t="s">
        <v>46</v>
      </c>
      <c r="N8" s="13">
        <v>45860</v>
      </c>
    </row>
    <row r="9" spans="1:14" ht="43.5" x14ac:dyDescent="0.35">
      <c r="A9" s="6">
        <v>2</v>
      </c>
      <c r="B9" s="10" t="s">
        <v>47</v>
      </c>
      <c r="C9" s="11" t="s">
        <v>48</v>
      </c>
      <c r="D9" s="12" t="s">
        <v>49</v>
      </c>
      <c r="E9" s="12">
        <v>76</v>
      </c>
      <c r="F9" s="12">
        <v>76</v>
      </c>
      <c r="G9" s="12" t="s">
        <v>50</v>
      </c>
      <c r="H9" s="12" t="s">
        <v>51</v>
      </c>
      <c r="I9" s="12" t="s">
        <v>52</v>
      </c>
      <c r="J9" s="6" t="s">
        <v>36</v>
      </c>
      <c r="K9" s="6" t="s">
        <v>53</v>
      </c>
      <c r="L9" s="14" t="s">
        <v>54</v>
      </c>
      <c r="M9" s="2"/>
      <c r="N9" s="13">
        <v>45860</v>
      </c>
    </row>
    <row r="10" spans="1:14" ht="37.5" x14ac:dyDescent="0.35">
      <c r="A10" s="6">
        <v>2</v>
      </c>
      <c r="B10" s="10" t="s">
        <v>11</v>
      </c>
      <c r="C10" s="11" t="s">
        <v>55</v>
      </c>
      <c r="D10" s="12" t="s">
        <v>56</v>
      </c>
      <c r="E10" s="2">
        <v>86</v>
      </c>
      <c r="F10" s="12">
        <v>86</v>
      </c>
      <c r="G10" s="12" t="s">
        <v>57</v>
      </c>
      <c r="H10" s="12" t="s">
        <v>58</v>
      </c>
      <c r="I10" s="12" t="s">
        <v>14</v>
      </c>
      <c r="J10" s="6" t="s">
        <v>36</v>
      </c>
      <c r="K10" s="6" t="s">
        <v>59</v>
      </c>
      <c r="L10" s="6" t="s">
        <v>59</v>
      </c>
      <c r="N10" s="2" t="s">
        <v>25</v>
      </c>
    </row>
    <row r="11" spans="1:14" ht="43.5" x14ac:dyDescent="0.35">
      <c r="A11" s="6">
        <v>2</v>
      </c>
      <c r="B11" s="10" t="s">
        <v>11</v>
      </c>
      <c r="C11" s="11" t="s">
        <v>60</v>
      </c>
      <c r="D11" s="12" t="s">
        <v>61</v>
      </c>
      <c r="E11" s="2">
        <v>325</v>
      </c>
      <c r="F11" s="12">
        <v>325</v>
      </c>
      <c r="G11" s="12" t="s">
        <v>62</v>
      </c>
      <c r="H11" s="12" t="s">
        <v>63</v>
      </c>
      <c r="I11" s="12" t="s">
        <v>14</v>
      </c>
      <c r="J11" s="2" t="s">
        <v>15</v>
      </c>
      <c r="K11" s="6" t="s">
        <v>64</v>
      </c>
      <c r="L11" s="6" t="s">
        <v>65</v>
      </c>
      <c r="N11" s="13">
        <v>45853</v>
      </c>
    </row>
    <row r="12" spans="1:14" ht="59.75" customHeight="1" x14ac:dyDescent="0.35">
      <c r="A12" s="6">
        <v>2</v>
      </c>
      <c r="B12" s="10" t="s">
        <v>66</v>
      </c>
      <c r="C12" s="7" t="s">
        <v>60</v>
      </c>
      <c r="D12" s="6" t="s">
        <v>61</v>
      </c>
      <c r="E12" s="12">
        <v>326</v>
      </c>
      <c r="F12" s="12" t="s">
        <v>67</v>
      </c>
      <c r="G12" s="12" t="s">
        <v>68</v>
      </c>
      <c r="H12" s="12" t="s">
        <v>69</v>
      </c>
      <c r="I12" s="12" t="s">
        <v>70</v>
      </c>
      <c r="J12" s="6" t="s">
        <v>15</v>
      </c>
      <c r="K12" s="6" t="s">
        <v>71</v>
      </c>
      <c r="L12" s="6" t="s">
        <v>72</v>
      </c>
      <c r="M12" s="2"/>
      <c r="N12" s="13">
        <v>45853</v>
      </c>
    </row>
    <row r="13" spans="1:14" ht="58" x14ac:dyDescent="0.35">
      <c r="A13" s="6">
        <v>2</v>
      </c>
      <c r="B13" s="10" t="s">
        <v>47</v>
      </c>
      <c r="C13" s="11" t="s">
        <v>73</v>
      </c>
      <c r="D13" s="6" t="s">
        <v>74</v>
      </c>
      <c r="E13" s="12">
        <v>358</v>
      </c>
      <c r="F13" s="12">
        <v>358</v>
      </c>
      <c r="G13" s="12" t="s">
        <v>75</v>
      </c>
      <c r="H13" s="12" t="s">
        <v>76</v>
      </c>
      <c r="I13" s="12" t="s">
        <v>52</v>
      </c>
      <c r="J13" s="6" t="s">
        <v>77</v>
      </c>
      <c r="K13" s="6" t="s">
        <v>78</v>
      </c>
      <c r="L13" s="6" t="s">
        <v>79</v>
      </c>
      <c r="M13" s="2"/>
      <c r="N13" s="13">
        <v>45853</v>
      </c>
    </row>
    <row r="14" spans="1:14" ht="127.25" customHeight="1" x14ac:dyDescent="0.35">
      <c r="A14" s="6">
        <v>2</v>
      </c>
      <c r="B14" s="10" t="s">
        <v>80</v>
      </c>
      <c r="C14" s="11" t="s">
        <v>81</v>
      </c>
      <c r="D14" s="6" t="s">
        <v>82</v>
      </c>
      <c r="E14" s="2">
        <v>491</v>
      </c>
      <c r="F14" s="12">
        <v>491</v>
      </c>
      <c r="G14" s="12" t="s">
        <v>83</v>
      </c>
      <c r="H14" s="12" t="s">
        <v>84</v>
      </c>
      <c r="I14" s="12" t="s">
        <v>85</v>
      </c>
      <c r="J14" s="2" t="s">
        <v>86</v>
      </c>
      <c r="K14" s="6" t="s">
        <v>87</v>
      </c>
      <c r="L14" s="6" t="s">
        <v>88</v>
      </c>
      <c r="N14" s="13">
        <v>45860</v>
      </c>
    </row>
    <row r="15" spans="1:14" ht="75" x14ac:dyDescent="0.35">
      <c r="A15" s="6">
        <v>2</v>
      </c>
      <c r="B15" s="10" t="s">
        <v>89</v>
      </c>
      <c r="C15" s="7" t="s">
        <v>90</v>
      </c>
      <c r="D15" s="6" t="s">
        <v>91</v>
      </c>
      <c r="E15" s="12">
        <v>609</v>
      </c>
      <c r="F15" s="12">
        <v>609</v>
      </c>
      <c r="G15" s="12" t="s">
        <v>92</v>
      </c>
      <c r="H15" s="12" t="s">
        <v>93</v>
      </c>
      <c r="I15" s="12" t="s">
        <v>94</v>
      </c>
      <c r="J15" s="6" t="s">
        <v>95</v>
      </c>
      <c r="K15" s="6" t="s">
        <v>96</v>
      </c>
      <c r="L15" s="6" t="s">
        <v>97</v>
      </c>
      <c r="M15" s="2"/>
      <c r="N15" s="13">
        <v>45853</v>
      </c>
    </row>
    <row r="16" spans="1:14" ht="50" x14ac:dyDescent="0.35">
      <c r="A16" s="6">
        <v>2</v>
      </c>
      <c r="B16" s="10" t="s">
        <v>80</v>
      </c>
      <c r="C16" s="7" t="s">
        <v>90</v>
      </c>
      <c r="D16" s="6" t="s">
        <v>91</v>
      </c>
      <c r="E16" s="2">
        <v>6029</v>
      </c>
      <c r="F16" s="12">
        <v>609</v>
      </c>
      <c r="G16" s="12" t="s">
        <v>92</v>
      </c>
      <c r="H16" s="12" t="s">
        <v>98</v>
      </c>
      <c r="I16" s="12" t="s">
        <v>99</v>
      </c>
      <c r="J16" s="2" t="s">
        <v>95</v>
      </c>
      <c r="K16" s="6" t="s">
        <v>100</v>
      </c>
      <c r="L16" s="6" t="s">
        <v>101</v>
      </c>
      <c r="N16" s="13">
        <v>45853</v>
      </c>
    </row>
    <row r="17" spans="1:16" ht="45.65" customHeight="1" x14ac:dyDescent="0.35">
      <c r="A17" s="6">
        <v>2</v>
      </c>
      <c r="B17" s="10" t="s">
        <v>11</v>
      </c>
      <c r="C17" s="7" t="s">
        <v>102</v>
      </c>
      <c r="D17" s="6" t="s">
        <v>103</v>
      </c>
      <c r="E17" s="2">
        <v>650</v>
      </c>
      <c r="F17" s="12">
        <v>650</v>
      </c>
      <c r="G17" s="12" t="s">
        <v>104</v>
      </c>
      <c r="H17" s="12" t="s">
        <v>105</v>
      </c>
      <c r="I17" s="12" t="s">
        <v>14</v>
      </c>
      <c r="J17" s="2" t="s">
        <v>95</v>
      </c>
      <c r="K17" s="6" t="s">
        <v>106</v>
      </c>
      <c r="L17" s="6" t="s">
        <v>107</v>
      </c>
      <c r="N17" s="2" t="s">
        <v>25</v>
      </c>
    </row>
    <row r="18" spans="1:16" ht="29" x14ac:dyDescent="0.35">
      <c r="A18" s="6">
        <v>2</v>
      </c>
      <c r="B18" s="10" t="s">
        <v>11</v>
      </c>
      <c r="C18" s="7" t="s">
        <v>102</v>
      </c>
      <c r="D18" s="6" t="s">
        <v>103</v>
      </c>
      <c r="E18" s="2">
        <v>653</v>
      </c>
      <c r="F18" s="12">
        <v>653</v>
      </c>
      <c r="G18" s="12" t="s">
        <v>108</v>
      </c>
      <c r="H18" s="12" t="s">
        <v>109</v>
      </c>
      <c r="I18" s="12" t="s">
        <v>14</v>
      </c>
      <c r="J18" s="2" t="s">
        <v>95</v>
      </c>
      <c r="K18" s="6" t="s">
        <v>59</v>
      </c>
      <c r="L18" s="6" t="s">
        <v>110</v>
      </c>
      <c r="N18" s="2" t="s">
        <v>25</v>
      </c>
    </row>
    <row r="19" spans="1:16" ht="116" x14ac:dyDescent="0.35">
      <c r="A19" s="6">
        <v>2</v>
      </c>
      <c r="B19" s="10" t="s">
        <v>80</v>
      </c>
      <c r="C19" s="11" t="s">
        <v>111</v>
      </c>
      <c r="D19" s="12" t="s">
        <v>112</v>
      </c>
      <c r="E19" s="2">
        <v>696</v>
      </c>
      <c r="F19" s="12">
        <v>696</v>
      </c>
      <c r="G19" s="12" t="s">
        <v>113</v>
      </c>
      <c r="H19" s="12" t="s">
        <v>114</v>
      </c>
      <c r="I19" s="12" t="s">
        <v>85</v>
      </c>
      <c r="J19" s="2" t="s">
        <v>95</v>
      </c>
      <c r="K19" s="6" t="s">
        <v>115</v>
      </c>
      <c r="L19" s="6" t="s">
        <v>65</v>
      </c>
      <c r="N19" s="13">
        <v>45860</v>
      </c>
    </row>
    <row r="20" spans="1:16" ht="25" x14ac:dyDescent="0.35">
      <c r="A20" s="6">
        <v>2</v>
      </c>
      <c r="B20" s="10" t="s">
        <v>80</v>
      </c>
      <c r="C20" s="11" t="s">
        <v>111</v>
      </c>
      <c r="D20" s="12" t="s">
        <v>112</v>
      </c>
      <c r="E20" s="2">
        <v>696</v>
      </c>
      <c r="F20" s="12">
        <v>696</v>
      </c>
      <c r="G20" s="12" t="s">
        <v>116</v>
      </c>
      <c r="H20" s="12" t="s">
        <v>117</v>
      </c>
      <c r="I20" s="12" t="s">
        <v>85</v>
      </c>
      <c r="J20" s="2" t="s">
        <v>95</v>
      </c>
      <c r="K20" s="6" t="s">
        <v>118</v>
      </c>
      <c r="L20" s="6" t="s">
        <v>110</v>
      </c>
      <c r="N20" s="2" t="s">
        <v>25</v>
      </c>
    </row>
    <row r="21" spans="1:16" ht="25" x14ac:dyDescent="0.35">
      <c r="A21" s="6">
        <v>2</v>
      </c>
      <c r="B21" s="10" t="s">
        <v>80</v>
      </c>
      <c r="C21" s="11" t="s">
        <v>111</v>
      </c>
      <c r="D21" s="12" t="s">
        <v>112</v>
      </c>
      <c r="E21" s="2">
        <v>696</v>
      </c>
      <c r="F21" s="12">
        <v>696</v>
      </c>
      <c r="G21" s="12" t="s">
        <v>119</v>
      </c>
      <c r="H21" s="12" t="s">
        <v>120</v>
      </c>
      <c r="I21" s="12" t="s">
        <v>85</v>
      </c>
      <c r="J21" s="2" t="s">
        <v>95</v>
      </c>
      <c r="K21" s="6" t="s">
        <v>118</v>
      </c>
      <c r="L21" s="6" t="s">
        <v>110</v>
      </c>
      <c r="N21" s="2" t="s">
        <v>25</v>
      </c>
    </row>
    <row r="22" spans="1:16" ht="25" x14ac:dyDescent="0.35">
      <c r="A22" s="6">
        <v>2</v>
      </c>
      <c r="B22" s="10" t="s">
        <v>11</v>
      </c>
      <c r="C22" s="11" t="s">
        <v>121</v>
      </c>
      <c r="D22" s="12" t="s">
        <v>122</v>
      </c>
      <c r="E22" s="2">
        <v>699</v>
      </c>
      <c r="F22" s="12">
        <v>699</v>
      </c>
      <c r="G22" s="15" t="s">
        <v>123</v>
      </c>
      <c r="H22" s="12" t="s">
        <v>124</v>
      </c>
      <c r="I22" s="12" t="s">
        <v>14</v>
      </c>
      <c r="J22" s="2" t="s">
        <v>95</v>
      </c>
      <c r="K22" s="6" t="s">
        <v>125</v>
      </c>
      <c r="L22" s="6" t="s">
        <v>110</v>
      </c>
      <c r="N22" s="2" t="s">
        <v>25</v>
      </c>
    </row>
    <row r="23" spans="1:16" ht="53.4" customHeight="1" x14ac:dyDescent="0.35">
      <c r="A23" s="6">
        <v>2</v>
      </c>
      <c r="B23" s="6" t="s">
        <v>11</v>
      </c>
      <c r="C23" s="11" t="s">
        <v>121</v>
      </c>
      <c r="D23" s="12" t="s">
        <v>122</v>
      </c>
      <c r="E23" s="2">
        <v>700</v>
      </c>
      <c r="F23" s="12">
        <v>700</v>
      </c>
      <c r="G23" s="15" t="s">
        <v>126</v>
      </c>
      <c r="H23" s="12" t="s">
        <v>127</v>
      </c>
      <c r="I23" s="12" t="s">
        <v>14</v>
      </c>
      <c r="J23" s="2" t="s">
        <v>95</v>
      </c>
      <c r="K23" s="6" t="s">
        <v>128</v>
      </c>
      <c r="L23" s="6" t="s">
        <v>110</v>
      </c>
      <c r="N23" s="13">
        <v>45860</v>
      </c>
    </row>
    <row r="24" spans="1:16" ht="29" x14ac:dyDescent="0.35">
      <c r="A24" s="6">
        <v>2</v>
      </c>
      <c r="B24" s="6" t="s">
        <v>11</v>
      </c>
      <c r="C24" s="11" t="s">
        <v>121</v>
      </c>
      <c r="D24" s="12" t="s">
        <v>122</v>
      </c>
      <c r="E24" s="2">
        <v>702</v>
      </c>
      <c r="F24" s="12">
        <v>702</v>
      </c>
      <c r="G24" s="12" t="s">
        <v>129</v>
      </c>
      <c r="H24" s="12" t="s">
        <v>130</v>
      </c>
      <c r="I24" s="12" t="s">
        <v>14</v>
      </c>
      <c r="J24" s="2" t="s">
        <v>95</v>
      </c>
      <c r="K24" s="6" t="s">
        <v>131</v>
      </c>
      <c r="L24" s="6" t="s">
        <v>65</v>
      </c>
      <c r="N24" s="2" t="s">
        <v>25</v>
      </c>
    </row>
    <row r="25" spans="1:16" ht="58" x14ac:dyDescent="0.35">
      <c r="A25" s="6">
        <v>2</v>
      </c>
      <c r="B25" s="6" t="s">
        <v>11</v>
      </c>
      <c r="C25" s="11" t="s">
        <v>121</v>
      </c>
      <c r="D25" s="12" t="s">
        <v>122</v>
      </c>
      <c r="E25" s="2">
        <v>703</v>
      </c>
      <c r="F25" s="12">
        <v>703</v>
      </c>
      <c r="G25" s="15" t="s">
        <v>132</v>
      </c>
      <c r="H25" s="12" t="s">
        <v>133</v>
      </c>
      <c r="I25" s="12" t="s">
        <v>14</v>
      </c>
      <c r="J25" s="2" t="s">
        <v>95</v>
      </c>
      <c r="K25" s="6" t="s">
        <v>134</v>
      </c>
      <c r="L25" s="6" t="s">
        <v>110</v>
      </c>
      <c r="N25" s="13">
        <v>45860</v>
      </c>
    </row>
    <row r="26" spans="1:16" ht="92.4" customHeight="1" x14ac:dyDescent="0.35">
      <c r="A26" s="6">
        <v>2</v>
      </c>
      <c r="B26" s="6" t="s">
        <v>11</v>
      </c>
      <c r="C26" s="11" t="s">
        <v>121</v>
      </c>
      <c r="D26" s="12" t="s">
        <v>122</v>
      </c>
      <c r="E26" s="2">
        <v>703</v>
      </c>
      <c r="F26" s="12">
        <v>703</v>
      </c>
      <c r="G26" s="15" t="s">
        <v>132</v>
      </c>
      <c r="H26" s="12" t="s">
        <v>135</v>
      </c>
      <c r="I26" s="12" t="s">
        <v>14</v>
      </c>
      <c r="J26" s="2" t="s">
        <v>95</v>
      </c>
      <c r="K26" s="6" t="s">
        <v>136</v>
      </c>
      <c r="L26" s="6" t="s">
        <v>137</v>
      </c>
      <c r="N26" s="13">
        <v>45860</v>
      </c>
      <c r="P26" s="16" t="s">
        <v>138</v>
      </c>
    </row>
    <row r="27" spans="1:16" ht="29" x14ac:dyDescent="0.35">
      <c r="A27" s="6">
        <v>2</v>
      </c>
      <c r="B27" s="10" t="s">
        <v>80</v>
      </c>
      <c r="C27" s="11" t="s">
        <v>121</v>
      </c>
      <c r="D27" s="12" t="s">
        <v>122</v>
      </c>
      <c r="E27" s="2">
        <v>703</v>
      </c>
      <c r="F27" s="12">
        <v>703</v>
      </c>
      <c r="G27" s="12" t="s">
        <v>139</v>
      </c>
      <c r="H27" s="12" t="s">
        <v>140</v>
      </c>
      <c r="I27" s="12" t="s">
        <v>99</v>
      </c>
      <c r="J27" s="2" t="s">
        <v>95</v>
      </c>
      <c r="K27" s="6" t="s">
        <v>141</v>
      </c>
      <c r="L27" s="6" t="s">
        <v>137</v>
      </c>
      <c r="N27" s="13">
        <v>45860</v>
      </c>
      <c r="P27" s="16" t="s">
        <v>138</v>
      </c>
    </row>
    <row r="28" spans="1:16" ht="25" x14ac:dyDescent="0.35">
      <c r="A28" s="6">
        <v>2</v>
      </c>
      <c r="B28" s="10" t="s">
        <v>28</v>
      </c>
      <c r="C28" s="11" t="s">
        <v>121</v>
      </c>
      <c r="D28" s="12" t="s">
        <v>122</v>
      </c>
      <c r="F28" s="12"/>
      <c r="G28" s="12" t="s">
        <v>142</v>
      </c>
      <c r="H28" s="12" t="s">
        <v>143</v>
      </c>
      <c r="I28" s="12" t="s">
        <v>31</v>
      </c>
      <c r="J28" s="2" t="s">
        <v>95</v>
      </c>
      <c r="K28" s="6" t="s">
        <v>144</v>
      </c>
      <c r="L28" s="6" t="s">
        <v>145</v>
      </c>
      <c r="M28" s="2"/>
      <c r="N28" s="2" t="s">
        <v>25</v>
      </c>
    </row>
    <row r="29" spans="1:16" ht="25" x14ac:dyDescent="0.35">
      <c r="A29" s="6">
        <v>2</v>
      </c>
      <c r="B29" s="10" t="s">
        <v>146</v>
      </c>
      <c r="C29" s="11" t="s">
        <v>121</v>
      </c>
      <c r="D29" s="12" t="s">
        <v>122</v>
      </c>
      <c r="E29" s="12">
        <v>703</v>
      </c>
      <c r="F29" s="12" t="s">
        <v>147</v>
      </c>
      <c r="G29" s="15" t="s">
        <v>132</v>
      </c>
      <c r="H29" s="12" t="s">
        <v>148</v>
      </c>
      <c r="I29" s="12" t="s">
        <v>149</v>
      </c>
      <c r="J29" s="2" t="s">
        <v>95</v>
      </c>
      <c r="K29" s="6" t="s">
        <v>150</v>
      </c>
      <c r="L29" s="6" t="s">
        <v>110</v>
      </c>
      <c r="M29" s="2"/>
      <c r="N29" s="13">
        <v>45860</v>
      </c>
    </row>
    <row r="30" spans="1:16" ht="72.5" x14ac:dyDescent="0.35">
      <c r="A30" s="6">
        <v>2</v>
      </c>
      <c r="B30" s="10" t="s">
        <v>47</v>
      </c>
      <c r="C30" s="11">
        <v>4.5</v>
      </c>
      <c r="D30" s="12" t="s">
        <v>151</v>
      </c>
      <c r="E30" s="12">
        <v>706</v>
      </c>
      <c r="F30" s="12">
        <v>706</v>
      </c>
      <c r="G30" s="12" t="s">
        <v>152</v>
      </c>
      <c r="H30" s="12" t="s">
        <v>153</v>
      </c>
      <c r="I30" s="12" t="s">
        <v>154</v>
      </c>
      <c r="J30" s="2" t="s">
        <v>15</v>
      </c>
      <c r="K30" s="6" t="s">
        <v>155</v>
      </c>
      <c r="L30" s="6" t="s">
        <v>156</v>
      </c>
      <c r="M30" s="7"/>
      <c r="N30" s="13">
        <v>45853</v>
      </c>
    </row>
    <row r="31" spans="1:16" ht="201" customHeight="1" x14ac:dyDescent="0.35">
      <c r="A31" s="6">
        <v>2</v>
      </c>
      <c r="B31" s="10" t="s">
        <v>66</v>
      </c>
      <c r="C31" s="11" t="s">
        <v>157</v>
      </c>
      <c r="D31" s="12" t="s">
        <v>158</v>
      </c>
      <c r="E31" s="12">
        <v>729</v>
      </c>
      <c r="F31" s="12" t="s">
        <v>159</v>
      </c>
      <c r="G31" s="12" t="s">
        <v>160</v>
      </c>
      <c r="H31" s="12" t="s">
        <v>161</v>
      </c>
      <c r="I31" s="12" t="s">
        <v>70</v>
      </c>
      <c r="J31" s="6" t="s">
        <v>15</v>
      </c>
      <c r="K31" s="6" t="s">
        <v>162</v>
      </c>
      <c r="L31" s="6" t="s">
        <v>65</v>
      </c>
      <c r="M31" s="2"/>
      <c r="N31" s="13">
        <v>45860</v>
      </c>
    </row>
    <row r="32" spans="1:16" ht="187.5" x14ac:dyDescent="0.35">
      <c r="A32" s="6">
        <v>2</v>
      </c>
      <c r="B32" s="10" t="s">
        <v>47</v>
      </c>
      <c r="C32" s="11" t="s">
        <v>163</v>
      </c>
      <c r="D32" s="12" t="s">
        <v>164</v>
      </c>
      <c r="E32" s="12">
        <v>814</v>
      </c>
      <c r="F32" s="12">
        <v>814</v>
      </c>
      <c r="G32" s="12" t="s">
        <v>165</v>
      </c>
      <c r="H32" s="12" t="s">
        <v>166</v>
      </c>
      <c r="I32" s="12" t="s">
        <v>154</v>
      </c>
      <c r="J32" s="6" t="s">
        <v>15</v>
      </c>
      <c r="K32" s="6" t="s">
        <v>167</v>
      </c>
      <c r="L32" s="6" t="s">
        <v>168</v>
      </c>
      <c r="M32" s="2"/>
      <c r="N32" s="13">
        <v>45853</v>
      </c>
    </row>
    <row r="33" spans="1:14" ht="29" x14ac:dyDescent="0.35">
      <c r="A33" s="6">
        <v>2</v>
      </c>
      <c r="B33" s="10" t="s">
        <v>47</v>
      </c>
      <c r="C33" s="11" t="s">
        <v>169</v>
      </c>
      <c r="D33" s="12" t="s">
        <v>170</v>
      </c>
      <c r="E33" s="12">
        <v>882</v>
      </c>
      <c r="F33" s="12">
        <v>882</v>
      </c>
      <c r="G33" s="12" t="s">
        <v>75</v>
      </c>
      <c r="H33" s="12" t="s">
        <v>171</v>
      </c>
      <c r="I33" s="12" t="s">
        <v>52</v>
      </c>
      <c r="J33" s="6" t="s">
        <v>15</v>
      </c>
      <c r="K33" s="6" t="s">
        <v>172</v>
      </c>
      <c r="L33" s="6" t="s">
        <v>65</v>
      </c>
      <c r="M33" s="2"/>
      <c r="N33" s="2" t="s">
        <v>25</v>
      </c>
    </row>
    <row r="34" spans="1:14" x14ac:dyDescent="0.35">
      <c r="A34" s="6">
        <v>2</v>
      </c>
      <c r="B34" s="6" t="s">
        <v>11</v>
      </c>
      <c r="C34" s="11" t="s">
        <v>173</v>
      </c>
      <c r="D34" s="12" t="s">
        <v>174</v>
      </c>
      <c r="E34" s="2">
        <v>967</v>
      </c>
      <c r="F34" s="12">
        <v>967</v>
      </c>
      <c r="G34" s="12">
        <f xml:space="preserve"> 91.3%</f>
        <v>0.91299999999999992</v>
      </c>
      <c r="H34" s="12" t="s">
        <v>175</v>
      </c>
      <c r="I34" s="12" t="s">
        <v>14</v>
      </c>
      <c r="J34" s="2" t="s">
        <v>77</v>
      </c>
      <c r="K34" s="6" t="s">
        <v>176</v>
      </c>
      <c r="L34" s="6" t="s">
        <v>176</v>
      </c>
      <c r="N34" s="2" t="s">
        <v>25</v>
      </c>
    </row>
    <row r="35" spans="1:14" ht="25" x14ac:dyDescent="0.35">
      <c r="A35" s="6">
        <v>2</v>
      </c>
      <c r="B35" s="10" t="s">
        <v>80</v>
      </c>
      <c r="C35" s="11" t="s">
        <v>173</v>
      </c>
      <c r="D35" s="12" t="s">
        <v>174</v>
      </c>
      <c r="E35" s="2">
        <v>969</v>
      </c>
      <c r="F35" s="12">
        <v>969</v>
      </c>
      <c r="G35" s="12" t="s">
        <v>177</v>
      </c>
      <c r="H35" s="12" t="s">
        <v>178</v>
      </c>
      <c r="I35" s="12" t="s">
        <v>99</v>
      </c>
      <c r="J35" s="2" t="s">
        <v>77</v>
      </c>
      <c r="K35" s="6" t="s">
        <v>179</v>
      </c>
      <c r="L35" s="6" t="s">
        <v>65</v>
      </c>
      <c r="N35" s="13">
        <v>45853</v>
      </c>
    </row>
    <row r="36" spans="1:14" ht="25" x14ac:dyDescent="0.35">
      <c r="A36" s="6">
        <v>2</v>
      </c>
      <c r="B36" s="10" t="s">
        <v>80</v>
      </c>
      <c r="C36" s="11" t="s">
        <v>173</v>
      </c>
      <c r="D36" s="12" t="s">
        <v>174</v>
      </c>
      <c r="E36" s="2">
        <v>971</v>
      </c>
      <c r="F36" s="12">
        <v>971</v>
      </c>
      <c r="G36" s="12" t="s">
        <v>180</v>
      </c>
      <c r="H36" s="12" t="s">
        <v>178</v>
      </c>
      <c r="I36" s="12" t="s">
        <v>99</v>
      </c>
      <c r="J36" s="2" t="s">
        <v>77</v>
      </c>
      <c r="K36" s="6" t="s">
        <v>179</v>
      </c>
      <c r="L36" s="6" t="s">
        <v>65</v>
      </c>
      <c r="N36" s="13">
        <v>45853</v>
      </c>
    </row>
    <row r="37" spans="1:14" ht="25" x14ac:dyDescent="0.35">
      <c r="A37" s="6">
        <v>2</v>
      </c>
      <c r="B37" s="10" t="s">
        <v>80</v>
      </c>
      <c r="C37" s="11" t="s">
        <v>173</v>
      </c>
      <c r="D37" s="12" t="s">
        <v>174</v>
      </c>
      <c r="E37" s="2">
        <v>971</v>
      </c>
      <c r="F37" s="12">
        <v>971</v>
      </c>
      <c r="G37" s="12" t="s">
        <v>181</v>
      </c>
      <c r="H37" s="12" t="s">
        <v>182</v>
      </c>
      <c r="I37" s="12" t="s">
        <v>99</v>
      </c>
      <c r="J37" s="2" t="s">
        <v>77</v>
      </c>
      <c r="K37" s="6" t="s">
        <v>183</v>
      </c>
      <c r="L37" s="6" t="s">
        <v>183</v>
      </c>
      <c r="N37" s="2" t="s">
        <v>25</v>
      </c>
    </row>
    <row r="38" spans="1:14" x14ac:dyDescent="0.35">
      <c r="A38" s="6">
        <v>2</v>
      </c>
      <c r="B38" s="10" t="s">
        <v>28</v>
      </c>
      <c r="C38" s="11" t="s">
        <v>173</v>
      </c>
      <c r="D38" s="12" t="s">
        <v>174</v>
      </c>
      <c r="F38" s="12">
        <v>973</v>
      </c>
      <c r="G38" s="12" t="s">
        <v>75</v>
      </c>
      <c r="H38" s="12" t="s">
        <v>184</v>
      </c>
      <c r="I38" s="12" t="s">
        <v>31</v>
      </c>
      <c r="J38" s="2" t="s">
        <v>77</v>
      </c>
      <c r="K38" s="6" t="s">
        <v>185</v>
      </c>
      <c r="L38" s="6" t="s">
        <v>186</v>
      </c>
      <c r="M38" s="2"/>
      <c r="N38" s="13" t="s">
        <v>25</v>
      </c>
    </row>
    <row r="39" spans="1:14" ht="116" x14ac:dyDescent="0.35">
      <c r="A39" s="6">
        <v>2</v>
      </c>
      <c r="B39" s="10" t="s">
        <v>187</v>
      </c>
      <c r="C39" s="11" t="s">
        <v>173</v>
      </c>
      <c r="D39" s="12" t="s">
        <v>174</v>
      </c>
      <c r="E39" s="12">
        <v>969</v>
      </c>
      <c r="F39" s="6"/>
      <c r="G39" s="12" t="s">
        <v>188</v>
      </c>
      <c r="H39" s="12" t="s">
        <v>189</v>
      </c>
      <c r="I39" s="12" t="s">
        <v>190</v>
      </c>
      <c r="J39" s="2" t="s">
        <v>77</v>
      </c>
      <c r="K39" s="6" t="s">
        <v>191</v>
      </c>
      <c r="L39" s="6" t="s">
        <v>192</v>
      </c>
      <c r="M39" s="2"/>
      <c r="N39" s="13">
        <v>45853</v>
      </c>
    </row>
    <row r="40" spans="1:14" ht="62.5" x14ac:dyDescent="0.35">
      <c r="A40" s="6">
        <v>2</v>
      </c>
      <c r="B40" s="10" t="s">
        <v>146</v>
      </c>
      <c r="C40" s="11" t="s">
        <v>173</v>
      </c>
      <c r="D40" s="12" t="s">
        <v>174</v>
      </c>
      <c r="E40" s="12">
        <v>968</v>
      </c>
      <c r="F40" s="12" t="s">
        <v>193</v>
      </c>
      <c r="G40" s="12" t="s">
        <v>193</v>
      </c>
      <c r="H40" s="12" t="s">
        <v>194</v>
      </c>
      <c r="I40" s="12" t="s">
        <v>149</v>
      </c>
      <c r="J40" s="2" t="s">
        <v>77</v>
      </c>
      <c r="K40" s="6" t="s">
        <v>195</v>
      </c>
      <c r="L40" s="6" t="s">
        <v>196</v>
      </c>
      <c r="M40" s="2"/>
      <c r="N40" s="13">
        <v>45853</v>
      </c>
    </row>
    <row r="41" spans="1:14" ht="50" x14ac:dyDescent="0.35">
      <c r="A41" s="6">
        <v>2</v>
      </c>
      <c r="B41" s="6" t="s">
        <v>11</v>
      </c>
      <c r="C41" s="11" t="s">
        <v>197</v>
      </c>
      <c r="D41" s="12" t="s">
        <v>198</v>
      </c>
      <c r="E41" s="2">
        <v>1060</v>
      </c>
      <c r="F41" s="12">
        <v>1060</v>
      </c>
      <c r="G41" s="12" t="s">
        <v>199</v>
      </c>
      <c r="H41" s="12" t="s">
        <v>200</v>
      </c>
      <c r="I41" s="12" t="s">
        <v>14</v>
      </c>
      <c r="J41" s="2" t="s">
        <v>15</v>
      </c>
      <c r="K41" s="6" t="s">
        <v>201</v>
      </c>
      <c r="L41" s="6" t="s">
        <v>202</v>
      </c>
      <c r="N41" s="13" t="s">
        <v>203</v>
      </c>
    </row>
    <row r="42" spans="1:14" ht="112.5" x14ac:dyDescent="0.35">
      <c r="A42" s="6">
        <v>2</v>
      </c>
      <c r="B42" s="6" t="s">
        <v>11</v>
      </c>
      <c r="C42" s="11" t="s">
        <v>197</v>
      </c>
      <c r="D42" s="12" t="s">
        <v>198</v>
      </c>
      <c r="E42" s="2">
        <v>1060</v>
      </c>
      <c r="F42" s="12">
        <v>1060</v>
      </c>
      <c r="G42" s="12" t="s">
        <v>204</v>
      </c>
      <c r="H42" s="12" t="s">
        <v>205</v>
      </c>
      <c r="I42" s="12" t="s">
        <v>14</v>
      </c>
      <c r="J42" s="2" t="s">
        <v>15</v>
      </c>
      <c r="K42" s="6" t="s">
        <v>206</v>
      </c>
      <c r="L42" s="6" t="s">
        <v>207</v>
      </c>
      <c r="N42" s="13" t="s">
        <v>203</v>
      </c>
    </row>
    <row r="43" spans="1:14" ht="43.5" x14ac:dyDescent="0.35">
      <c r="A43" s="6">
        <v>2</v>
      </c>
      <c r="B43" s="6" t="s">
        <v>11</v>
      </c>
      <c r="C43" s="11" t="s">
        <v>197</v>
      </c>
      <c r="D43" s="12" t="s">
        <v>198</v>
      </c>
      <c r="E43" s="2">
        <v>1061</v>
      </c>
      <c r="F43" s="12">
        <v>1061</v>
      </c>
      <c r="G43" s="12" t="s">
        <v>208</v>
      </c>
      <c r="H43" s="12" t="s">
        <v>209</v>
      </c>
      <c r="I43" s="12" t="s">
        <v>14</v>
      </c>
      <c r="J43" s="2" t="s">
        <v>15</v>
      </c>
      <c r="K43" s="6" t="s">
        <v>210</v>
      </c>
      <c r="L43" s="6" t="s">
        <v>211</v>
      </c>
      <c r="N43" s="13" t="s">
        <v>203</v>
      </c>
    </row>
    <row r="44" spans="1:14" ht="132.65" customHeight="1" x14ac:dyDescent="0.35">
      <c r="A44" s="6">
        <v>2</v>
      </c>
      <c r="B44" s="6" t="s">
        <v>11</v>
      </c>
      <c r="C44" s="11" t="s">
        <v>197</v>
      </c>
      <c r="D44" s="12" t="s">
        <v>198</v>
      </c>
      <c r="E44" s="2">
        <v>1061</v>
      </c>
      <c r="F44" s="12">
        <v>1061</v>
      </c>
      <c r="G44" s="12" t="s">
        <v>212</v>
      </c>
      <c r="H44" s="12" t="s">
        <v>213</v>
      </c>
      <c r="I44" s="12" t="s">
        <v>14</v>
      </c>
      <c r="J44" s="2" t="s">
        <v>15</v>
      </c>
      <c r="K44" s="6" t="s">
        <v>214</v>
      </c>
      <c r="L44" s="6" t="s">
        <v>215</v>
      </c>
      <c r="N44" s="13" t="s">
        <v>203</v>
      </c>
    </row>
    <row r="45" spans="1:14" ht="59" customHeight="1" x14ac:dyDescent="0.35">
      <c r="A45" s="6">
        <v>2</v>
      </c>
      <c r="B45" s="6" t="s">
        <v>11</v>
      </c>
      <c r="C45" s="11" t="s">
        <v>197</v>
      </c>
      <c r="D45" s="12" t="s">
        <v>198</v>
      </c>
      <c r="E45" s="2">
        <v>1061</v>
      </c>
      <c r="F45" s="12">
        <v>1061</v>
      </c>
      <c r="G45" s="12" t="s">
        <v>216</v>
      </c>
      <c r="H45" s="12" t="s">
        <v>217</v>
      </c>
      <c r="I45" s="12" t="s">
        <v>14</v>
      </c>
      <c r="J45" s="2" t="s">
        <v>15</v>
      </c>
      <c r="K45" s="6" t="s">
        <v>218</v>
      </c>
      <c r="L45" s="6" t="s">
        <v>65</v>
      </c>
      <c r="N45" s="13" t="s">
        <v>203</v>
      </c>
    </row>
    <row r="46" spans="1:14" ht="29" x14ac:dyDescent="0.35">
      <c r="A46" s="6">
        <v>2</v>
      </c>
      <c r="B46" s="6" t="s">
        <v>11</v>
      </c>
      <c r="C46" s="11" t="s">
        <v>197</v>
      </c>
      <c r="D46" s="12" t="s">
        <v>198</v>
      </c>
      <c r="E46" s="2">
        <v>1062</v>
      </c>
      <c r="F46" s="12">
        <v>1062</v>
      </c>
      <c r="G46" s="12" t="s">
        <v>219</v>
      </c>
      <c r="H46" s="12" t="s">
        <v>220</v>
      </c>
      <c r="I46" s="12" t="s">
        <v>14</v>
      </c>
      <c r="J46" s="2" t="s">
        <v>15</v>
      </c>
      <c r="K46" s="6" t="s">
        <v>221</v>
      </c>
      <c r="L46" s="6" t="s">
        <v>222</v>
      </c>
      <c r="N46" s="13" t="s">
        <v>203</v>
      </c>
    </row>
    <row r="47" spans="1:14" ht="194" customHeight="1" x14ac:dyDescent="0.35">
      <c r="A47" s="6">
        <v>2</v>
      </c>
      <c r="B47" s="10" t="s">
        <v>223</v>
      </c>
      <c r="C47" s="11" t="s">
        <v>197</v>
      </c>
      <c r="D47" s="12" t="s">
        <v>198</v>
      </c>
      <c r="E47" s="12">
        <v>1063</v>
      </c>
      <c r="F47" s="12">
        <v>1063</v>
      </c>
      <c r="G47" s="12" t="s">
        <v>224</v>
      </c>
      <c r="H47" s="12" t="s">
        <v>225</v>
      </c>
      <c r="I47" s="12" t="s">
        <v>226</v>
      </c>
      <c r="J47" s="2" t="s">
        <v>15</v>
      </c>
      <c r="K47" s="6" t="s">
        <v>227</v>
      </c>
      <c r="L47" s="6" t="s">
        <v>228</v>
      </c>
      <c r="N47" s="13" t="s">
        <v>203</v>
      </c>
    </row>
    <row r="48" spans="1:14" ht="87.5" x14ac:dyDescent="0.35">
      <c r="A48" s="6">
        <v>2</v>
      </c>
      <c r="B48" s="10" t="s">
        <v>229</v>
      </c>
      <c r="C48" s="11" t="s">
        <v>197</v>
      </c>
      <c r="D48" s="12" t="s">
        <v>198</v>
      </c>
      <c r="E48" s="2">
        <v>1063</v>
      </c>
      <c r="F48" s="12">
        <v>1063</v>
      </c>
      <c r="G48" s="15" t="s">
        <v>224</v>
      </c>
      <c r="H48" s="12" t="s">
        <v>230</v>
      </c>
      <c r="I48" s="12" t="s">
        <v>231</v>
      </c>
      <c r="J48" s="2" t="s">
        <v>15</v>
      </c>
      <c r="K48" s="6" t="s">
        <v>232</v>
      </c>
      <c r="L48" s="6" t="s">
        <v>233</v>
      </c>
      <c r="M48" s="2"/>
      <c r="N48" s="13" t="s">
        <v>203</v>
      </c>
    </row>
    <row r="49" spans="1:14" ht="37.5" x14ac:dyDescent="0.35">
      <c r="A49" s="6">
        <v>2</v>
      </c>
      <c r="B49" s="10" t="s">
        <v>229</v>
      </c>
      <c r="C49" s="11" t="s">
        <v>197</v>
      </c>
      <c r="D49" s="12" t="s">
        <v>198</v>
      </c>
      <c r="E49" s="2">
        <v>1063</v>
      </c>
      <c r="F49" s="12">
        <v>1063</v>
      </c>
      <c r="G49" s="15" t="s">
        <v>224</v>
      </c>
      <c r="H49" s="12" t="s">
        <v>234</v>
      </c>
      <c r="I49" s="12" t="s">
        <v>231</v>
      </c>
      <c r="J49" s="2" t="s">
        <v>15</v>
      </c>
      <c r="K49" s="6" t="s">
        <v>235</v>
      </c>
      <c r="L49" s="17" t="s">
        <v>228</v>
      </c>
      <c r="M49" s="2"/>
      <c r="N49" s="13" t="s">
        <v>203</v>
      </c>
    </row>
    <row r="50" spans="1:14" ht="62.5" x14ac:dyDescent="0.35">
      <c r="A50" s="6">
        <v>2</v>
      </c>
      <c r="B50" s="10" t="s">
        <v>229</v>
      </c>
      <c r="C50" s="11" t="s">
        <v>197</v>
      </c>
      <c r="D50" s="12" t="s">
        <v>198</v>
      </c>
      <c r="E50" s="2">
        <v>1063</v>
      </c>
      <c r="F50" s="12">
        <v>1063</v>
      </c>
      <c r="G50" s="12" t="s">
        <v>236</v>
      </c>
      <c r="H50" s="12" t="s">
        <v>237</v>
      </c>
      <c r="I50" s="12" t="s">
        <v>231</v>
      </c>
      <c r="J50" s="2" t="s">
        <v>15</v>
      </c>
      <c r="K50" s="6" t="s">
        <v>238</v>
      </c>
      <c r="L50" s="6" t="s">
        <v>65</v>
      </c>
      <c r="M50" s="2"/>
      <c r="N50" s="13" t="s">
        <v>203</v>
      </c>
    </row>
    <row r="51" spans="1:14" ht="50" x14ac:dyDescent="0.35">
      <c r="A51" s="6">
        <v>2</v>
      </c>
      <c r="B51" s="10" t="s">
        <v>80</v>
      </c>
      <c r="C51" s="11" t="s">
        <v>197</v>
      </c>
      <c r="D51" s="12" t="s">
        <v>198</v>
      </c>
      <c r="E51" s="2">
        <v>1061</v>
      </c>
      <c r="F51" s="12">
        <v>1061</v>
      </c>
      <c r="G51" s="12" t="s">
        <v>212</v>
      </c>
      <c r="H51" s="12" t="s">
        <v>239</v>
      </c>
      <c r="I51" s="12" t="s">
        <v>85</v>
      </c>
      <c r="J51" s="2" t="s">
        <v>15</v>
      </c>
      <c r="K51" s="6" t="s">
        <v>240</v>
      </c>
      <c r="L51" s="6" t="s">
        <v>215</v>
      </c>
      <c r="N51" s="13" t="s">
        <v>203</v>
      </c>
    </row>
    <row r="52" spans="1:14" ht="262.5" x14ac:dyDescent="0.35">
      <c r="A52" s="6">
        <v>2</v>
      </c>
      <c r="B52" s="10" t="s">
        <v>80</v>
      </c>
      <c r="C52" s="11" t="s">
        <v>197</v>
      </c>
      <c r="D52" s="12" t="s">
        <v>198</v>
      </c>
      <c r="E52" s="2">
        <v>1062</v>
      </c>
      <c r="F52" s="12">
        <v>1062</v>
      </c>
      <c r="G52" s="12" t="s">
        <v>241</v>
      </c>
      <c r="H52" s="12" t="s">
        <v>242</v>
      </c>
      <c r="I52" s="12" t="s">
        <v>85</v>
      </c>
      <c r="J52" s="2" t="s">
        <v>15</v>
      </c>
      <c r="K52" s="6" t="s">
        <v>243</v>
      </c>
      <c r="L52" s="6" t="s">
        <v>244</v>
      </c>
      <c r="N52" s="13" t="s">
        <v>203</v>
      </c>
    </row>
    <row r="53" spans="1:14" ht="58" x14ac:dyDescent="0.35">
      <c r="A53" s="6">
        <v>2</v>
      </c>
      <c r="B53" s="10" t="s">
        <v>223</v>
      </c>
      <c r="C53" s="11" t="s">
        <v>197</v>
      </c>
      <c r="D53" s="12" t="s">
        <v>198</v>
      </c>
      <c r="E53" s="12">
        <v>1064</v>
      </c>
      <c r="F53" s="12">
        <v>1064</v>
      </c>
      <c r="G53" s="12" t="s">
        <v>219</v>
      </c>
      <c r="H53" s="12" t="s">
        <v>245</v>
      </c>
      <c r="I53" s="12" t="s">
        <v>246</v>
      </c>
      <c r="J53" s="2" t="s">
        <v>15</v>
      </c>
      <c r="K53" s="6" t="s">
        <v>247</v>
      </c>
      <c r="L53" s="6" t="s">
        <v>248</v>
      </c>
      <c r="M53" s="2"/>
      <c r="N53" s="13" t="s">
        <v>203</v>
      </c>
    </row>
    <row r="54" spans="1:14" ht="112.5" x14ac:dyDescent="0.35">
      <c r="A54" s="6">
        <v>2</v>
      </c>
      <c r="B54" s="10" t="s">
        <v>47</v>
      </c>
      <c r="C54" s="11" t="s">
        <v>197</v>
      </c>
      <c r="D54" s="12" t="s">
        <v>198</v>
      </c>
      <c r="E54" s="12">
        <v>1063</v>
      </c>
      <c r="F54" s="12">
        <v>1063</v>
      </c>
      <c r="G54" s="12" t="s">
        <v>249</v>
      </c>
      <c r="H54" s="12" t="s">
        <v>250</v>
      </c>
      <c r="I54" s="12" t="s">
        <v>52</v>
      </c>
      <c r="J54" s="2" t="s">
        <v>15</v>
      </c>
      <c r="K54" s="6" t="s">
        <v>251</v>
      </c>
      <c r="L54" s="6" t="s">
        <v>65</v>
      </c>
      <c r="M54" s="2"/>
      <c r="N54" s="13" t="s">
        <v>203</v>
      </c>
    </row>
    <row r="55" spans="1:14" ht="112.5" x14ac:dyDescent="0.35">
      <c r="A55" s="6">
        <v>2</v>
      </c>
      <c r="B55" s="10" t="s">
        <v>47</v>
      </c>
      <c r="C55" s="11" t="s">
        <v>197</v>
      </c>
      <c r="D55" s="12" t="s">
        <v>198</v>
      </c>
      <c r="E55" s="2">
        <v>1063</v>
      </c>
      <c r="F55" s="12">
        <v>1063</v>
      </c>
      <c r="G55" s="12" t="s">
        <v>252</v>
      </c>
      <c r="H55" s="12" t="s">
        <v>253</v>
      </c>
      <c r="I55" s="12" t="s">
        <v>52</v>
      </c>
      <c r="J55" s="2" t="s">
        <v>15</v>
      </c>
      <c r="K55" s="6" t="s">
        <v>251</v>
      </c>
      <c r="L55" s="6" t="s">
        <v>65</v>
      </c>
      <c r="M55" s="2"/>
      <c r="N55" s="13" t="s">
        <v>203</v>
      </c>
    </row>
    <row r="56" spans="1:14" ht="87.5" x14ac:dyDescent="0.35">
      <c r="A56" s="6">
        <v>2</v>
      </c>
      <c r="B56" s="10" t="s">
        <v>47</v>
      </c>
      <c r="C56" s="11" t="s">
        <v>197</v>
      </c>
      <c r="D56" s="12" t="s">
        <v>198</v>
      </c>
      <c r="E56" s="12">
        <v>1061</v>
      </c>
      <c r="F56" s="12">
        <v>1061</v>
      </c>
      <c r="G56" s="12" t="s">
        <v>254</v>
      </c>
      <c r="H56" s="12" t="s">
        <v>255</v>
      </c>
      <c r="I56" s="12" t="s">
        <v>256</v>
      </c>
      <c r="J56" s="2" t="s">
        <v>15</v>
      </c>
      <c r="K56" s="6" t="s">
        <v>257</v>
      </c>
      <c r="L56" s="6" t="s">
        <v>228</v>
      </c>
      <c r="M56" s="2"/>
      <c r="N56" s="13" t="s">
        <v>203</v>
      </c>
    </row>
    <row r="57" spans="1:14" ht="58" x14ac:dyDescent="0.35">
      <c r="A57" s="6">
        <v>2</v>
      </c>
      <c r="B57" s="10" t="s">
        <v>47</v>
      </c>
      <c r="C57" s="11" t="s">
        <v>197</v>
      </c>
      <c r="D57" s="12" t="s">
        <v>198</v>
      </c>
      <c r="E57" s="12">
        <v>1063</v>
      </c>
      <c r="F57" s="12">
        <v>1063</v>
      </c>
      <c r="G57" s="12" t="s">
        <v>258</v>
      </c>
      <c r="H57" s="12" t="s">
        <v>259</v>
      </c>
      <c r="I57" s="12" t="s">
        <v>256</v>
      </c>
      <c r="J57" s="2" t="s">
        <v>15</v>
      </c>
      <c r="K57" s="6" t="s">
        <v>260</v>
      </c>
      <c r="L57" s="6" t="s">
        <v>261</v>
      </c>
      <c r="M57" s="2"/>
      <c r="N57" s="13" t="s">
        <v>203</v>
      </c>
    </row>
    <row r="58" spans="1:14" ht="29" x14ac:dyDescent="0.35">
      <c r="A58" s="6">
        <v>2</v>
      </c>
      <c r="B58" s="10" t="s">
        <v>262</v>
      </c>
      <c r="C58" s="11" t="s">
        <v>263</v>
      </c>
      <c r="D58" s="12" t="s">
        <v>264</v>
      </c>
      <c r="E58" s="2">
        <v>1067</v>
      </c>
      <c r="F58" s="12">
        <v>1067</v>
      </c>
      <c r="G58" s="12" t="s">
        <v>265</v>
      </c>
      <c r="H58" s="12" t="s">
        <v>266</v>
      </c>
      <c r="I58" s="12" t="s">
        <v>267</v>
      </c>
      <c r="J58" s="2" t="s">
        <v>15</v>
      </c>
      <c r="K58" s="6" t="s">
        <v>268</v>
      </c>
      <c r="L58" s="6" t="s">
        <v>269</v>
      </c>
      <c r="M58" s="2"/>
      <c r="N58" s="13" t="s">
        <v>25</v>
      </c>
    </row>
    <row r="59" spans="1:14" ht="37.5" x14ac:dyDescent="0.35">
      <c r="A59" s="6">
        <v>2</v>
      </c>
      <c r="B59" s="10" t="s">
        <v>89</v>
      </c>
      <c r="C59" s="11" t="s">
        <v>263</v>
      </c>
      <c r="D59" s="12" t="s">
        <v>264</v>
      </c>
      <c r="E59" s="12">
        <v>1065</v>
      </c>
      <c r="F59" s="12">
        <v>1065</v>
      </c>
      <c r="G59" s="12" t="s">
        <v>270</v>
      </c>
      <c r="H59" s="12" t="s">
        <v>271</v>
      </c>
      <c r="I59" s="12" t="s">
        <v>272</v>
      </c>
      <c r="J59" s="2" t="s">
        <v>15</v>
      </c>
      <c r="K59" s="6" t="s">
        <v>268</v>
      </c>
      <c r="L59" s="6" t="s">
        <v>269</v>
      </c>
      <c r="M59" s="2"/>
      <c r="N59" s="13">
        <v>45867</v>
      </c>
    </row>
    <row r="60" spans="1:14" ht="37.5" x14ac:dyDescent="0.35">
      <c r="A60" s="6">
        <v>2</v>
      </c>
      <c r="B60" s="10" t="s">
        <v>89</v>
      </c>
      <c r="C60" s="11" t="s">
        <v>263</v>
      </c>
      <c r="D60" s="12" t="s">
        <v>264</v>
      </c>
      <c r="E60" s="12">
        <v>1065</v>
      </c>
      <c r="F60" s="12">
        <v>1065</v>
      </c>
      <c r="G60" s="12" t="s">
        <v>273</v>
      </c>
      <c r="H60" s="12" t="s">
        <v>274</v>
      </c>
      <c r="I60" s="12" t="s">
        <v>272</v>
      </c>
      <c r="J60" s="2" t="s">
        <v>15</v>
      </c>
      <c r="K60" s="6" t="s">
        <v>268</v>
      </c>
      <c r="L60" s="6" t="s">
        <v>269</v>
      </c>
      <c r="M60" s="2"/>
      <c r="N60" s="13" t="s">
        <v>25</v>
      </c>
    </row>
    <row r="61" spans="1:14" ht="29" x14ac:dyDescent="0.35">
      <c r="A61" s="6">
        <v>2</v>
      </c>
      <c r="B61" s="10" t="s">
        <v>47</v>
      </c>
      <c r="C61" s="11" t="s">
        <v>263</v>
      </c>
      <c r="D61" s="12" t="s">
        <v>264</v>
      </c>
      <c r="E61" s="12">
        <v>1067</v>
      </c>
      <c r="F61" s="12">
        <v>1066</v>
      </c>
      <c r="G61" s="12" t="s">
        <v>275</v>
      </c>
      <c r="H61" s="12" t="s">
        <v>276</v>
      </c>
      <c r="I61" s="12" t="s">
        <v>256</v>
      </c>
      <c r="J61" s="2" t="s">
        <v>15</v>
      </c>
      <c r="K61" s="6" t="s">
        <v>268</v>
      </c>
      <c r="L61" s="6" t="s">
        <v>269</v>
      </c>
      <c r="M61" s="2"/>
      <c r="N61" s="13" t="s">
        <v>25</v>
      </c>
    </row>
    <row r="62" spans="1:14" ht="171" customHeight="1" x14ac:dyDescent="0.35">
      <c r="A62" s="6">
        <v>3</v>
      </c>
      <c r="B62" s="6" t="s">
        <v>277</v>
      </c>
      <c r="C62" s="7" t="s">
        <v>278</v>
      </c>
      <c r="D62" s="6" t="s">
        <v>279</v>
      </c>
      <c r="F62" s="12">
        <v>7</v>
      </c>
      <c r="G62" s="18" t="s">
        <v>280</v>
      </c>
      <c r="H62" s="12" t="s">
        <v>281</v>
      </c>
      <c r="I62" s="12" t="s">
        <v>282</v>
      </c>
      <c r="J62" s="2" t="s">
        <v>77</v>
      </c>
      <c r="K62" s="6" t="s">
        <v>283</v>
      </c>
      <c r="L62" s="6" t="s">
        <v>65</v>
      </c>
      <c r="N62" s="13">
        <v>45853</v>
      </c>
    </row>
    <row r="63" spans="1:14" ht="34.25" customHeight="1" x14ac:dyDescent="0.35">
      <c r="A63" s="6">
        <v>3</v>
      </c>
      <c r="B63" s="6" t="s">
        <v>277</v>
      </c>
      <c r="C63" s="7" t="s">
        <v>278</v>
      </c>
      <c r="D63" s="6" t="s">
        <v>279</v>
      </c>
      <c r="F63" s="12"/>
      <c r="G63" s="12" t="s">
        <v>113</v>
      </c>
      <c r="H63" s="12" t="s">
        <v>284</v>
      </c>
      <c r="I63" s="12" t="s">
        <v>282</v>
      </c>
      <c r="J63" s="2" t="s">
        <v>77</v>
      </c>
      <c r="K63" s="6" t="s">
        <v>78</v>
      </c>
      <c r="L63" s="6" t="s">
        <v>285</v>
      </c>
      <c r="N63" s="13">
        <v>45853</v>
      </c>
    </row>
    <row r="64" spans="1:14" ht="29" x14ac:dyDescent="0.35">
      <c r="A64" s="6">
        <v>3</v>
      </c>
      <c r="B64" s="6" t="s">
        <v>277</v>
      </c>
      <c r="C64" s="7" t="s">
        <v>278</v>
      </c>
      <c r="D64" s="6" t="s">
        <v>279</v>
      </c>
      <c r="F64" s="12">
        <v>8</v>
      </c>
      <c r="G64" s="12" t="s">
        <v>286</v>
      </c>
      <c r="H64" s="12" t="s">
        <v>287</v>
      </c>
      <c r="I64" s="12" t="s">
        <v>282</v>
      </c>
      <c r="J64" s="2" t="s">
        <v>77</v>
      </c>
      <c r="K64" s="6" t="s">
        <v>288</v>
      </c>
      <c r="L64" s="6" t="s">
        <v>288</v>
      </c>
      <c r="N64" s="13">
        <v>45867</v>
      </c>
    </row>
    <row r="65" spans="1:14" ht="312.5" x14ac:dyDescent="0.35">
      <c r="A65" s="6">
        <v>3</v>
      </c>
      <c r="B65" s="6" t="s">
        <v>277</v>
      </c>
      <c r="C65" s="7" t="s">
        <v>278</v>
      </c>
      <c r="D65" s="6" t="s">
        <v>279</v>
      </c>
      <c r="E65" s="2">
        <v>10</v>
      </c>
      <c r="F65" s="12">
        <v>10</v>
      </c>
      <c r="G65" s="12" t="s">
        <v>286</v>
      </c>
      <c r="H65" s="12" t="s">
        <v>289</v>
      </c>
      <c r="I65" s="12" t="s">
        <v>282</v>
      </c>
      <c r="J65" s="2" t="s">
        <v>77</v>
      </c>
      <c r="K65" s="6" t="s">
        <v>290</v>
      </c>
      <c r="L65" s="6" t="s">
        <v>291</v>
      </c>
      <c r="N65" s="13">
        <v>45867</v>
      </c>
    </row>
    <row r="66" spans="1:14" ht="112.5" x14ac:dyDescent="0.35">
      <c r="A66" s="6">
        <v>3</v>
      </c>
      <c r="B66" s="6" t="s">
        <v>11</v>
      </c>
      <c r="C66" s="11" t="s">
        <v>278</v>
      </c>
      <c r="D66" s="12" t="s">
        <v>279</v>
      </c>
      <c r="E66" s="2">
        <v>7</v>
      </c>
      <c r="F66" s="12">
        <v>7</v>
      </c>
      <c r="G66" s="12" t="s">
        <v>249</v>
      </c>
      <c r="H66" s="12" t="s">
        <v>292</v>
      </c>
      <c r="I66" s="12" t="s">
        <v>293</v>
      </c>
      <c r="J66" s="2" t="s">
        <v>77</v>
      </c>
      <c r="K66" s="6" t="s">
        <v>78</v>
      </c>
      <c r="L66" s="6" t="s">
        <v>285</v>
      </c>
      <c r="N66" s="13">
        <v>45853</v>
      </c>
    </row>
    <row r="67" spans="1:14" ht="176" customHeight="1" x14ac:dyDescent="0.35">
      <c r="A67" s="6">
        <v>3</v>
      </c>
      <c r="B67" s="6" t="s">
        <v>11</v>
      </c>
      <c r="C67" s="11" t="s">
        <v>278</v>
      </c>
      <c r="D67" s="12" t="s">
        <v>279</v>
      </c>
      <c r="E67" s="2">
        <v>9</v>
      </c>
      <c r="F67" s="12">
        <v>9</v>
      </c>
      <c r="G67" s="12" t="s">
        <v>294</v>
      </c>
      <c r="H67" s="12" t="s">
        <v>295</v>
      </c>
      <c r="I67" s="12" t="s">
        <v>293</v>
      </c>
      <c r="J67" s="2" t="s">
        <v>77</v>
      </c>
      <c r="K67" s="6" t="s">
        <v>296</v>
      </c>
      <c r="L67" s="6" t="s">
        <v>297</v>
      </c>
      <c r="N67" s="13">
        <v>45853</v>
      </c>
    </row>
    <row r="68" spans="1:14" ht="212.5" x14ac:dyDescent="0.35">
      <c r="A68" s="6">
        <v>3</v>
      </c>
      <c r="B68" s="6" t="s">
        <v>277</v>
      </c>
      <c r="C68" s="7" t="s">
        <v>298</v>
      </c>
      <c r="D68" s="6" t="s">
        <v>299</v>
      </c>
      <c r="E68" s="2">
        <v>14</v>
      </c>
      <c r="F68" s="12">
        <v>14</v>
      </c>
      <c r="G68" s="12" t="s">
        <v>300</v>
      </c>
      <c r="H68" s="12" t="s">
        <v>301</v>
      </c>
      <c r="I68" s="12" t="s">
        <v>282</v>
      </c>
      <c r="J68" s="2" t="s">
        <v>15</v>
      </c>
      <c r="K68" s="6" t="s">
        <v>302</v>
      </c>
      <c r="L68" s="6" t="s">
        <v>303</v>
      </c>
      <c r="N68" s="13">
        <v>45860</v>
      </c>
    </row>
    <row r="69" spans="1:14" ht="29" x14ac:dyDescent="0.35">
      <c r="A69" s="6">
        <v>3</v>
      </c>
      <c r="B69" s="6" t="s">
        <v>277</v>
      </c>
      <c r="C69" s="7" t="s">
        <v>298</v>
      </c>
      <c r="D69" s="6" t="s">
        <v>299</v>
      </c>
      <c r="E69" s="2">
        <v>14</v>
      </c>
      <c r="F69" s="12">
        <v>14</v>
      </c>
      <c r="G69" s="12" t="s">
        <v>300</v>
      </c>
      <c r="H69" s="12" t="s">
        <v>304</v>
      </c>
      <c r="I69" s="12" t="s">
        <v>282</v>
      </c>
      <c r="J69" s="2" t="s">
        <v>15</v>
      </c>
      <c r="K69" s="6" t="s">
        <v>305</v>
      </c>
      <c r="L69" s="6" t="s">
        <v>306</v>
      </c>
      <c r="N69" s="13">
        <v>45860</v>
      </c>
    </row>
    <row r="70" spans="1:14" ht="62.5" x14ac:dyDescent="0.35">
      <c r="A70" s="6">
        <v>3</v>
      </c>
      <c r="B70" s="6" t="s">
        <v>11</v>
      </c>
      <c r="C70" s="7" t="s">
        <v>298</v>
      </c>
      <c r="D70" s="6" t="s">
        <v>299</v>
      </c>
      <c r="E70" s="2">
        <v>18</v>
      </c>
      <c r="F70" s="12">
        <v>18</v>
      </c>
      <c r="G70" s="12" t="s">
        <v>307</v>
      </c>
      <c r="H70" s="12" t="s">
        <v>308</v>
      </c>
      <c r="I70" s="12" t="s">
        <v>293</v>
      </c>
      <c r="J70" s="2" t="s">
        <v>15</v>
      </c>
      <c r="K70" s="6" t="s">
        <v>309</v>
      </c>
      <c r="L70" s="6" t="s">
        <v>310</v>
      </c>
      <c r="N70" s="13">
        <v>45860</v>
      </c>
    </row>
    <row r="71" spans="1:14" x14ac:dyDescent="0.35">
      <c r="A71" s="6">
        <v>3</v>
      </c>
      <c r="B71" s="6" t="s">
        <v>277</v>
      </c>
      <c r="C71" s="7" t="s">
        <v>311</v>
      </c>
      <c r="D71" s="6" t="s">
        <v>312</v>
      </c>
      <c r="E71" s="2">
        <v>21</v>
      </c>
      <c r="F71" s="12">
        <v>21</v>
      </c>
      <c r="G71" s="12" t="s">
        <v>313</v>
      </c>
      <c r="H71" s="12" t="s">
        <v>314</v>
      </c>
      <c r="I71" s="12" t="s">
        <v>282</v>
      </c>
      <c r="J71" s="2" t="s">
        <v>86</v>
      </c>
      <c r="K71" s="6" t="s">
        <v>59</v>
      </c>
      <c r="L71" s="6" t="s">
        <v>72</v>
      </c>
      <c r="N71" s="2" t="s">
        <v>25</v>
      </c>
    </row>
    <row r="72" spans="1:14" ht="116" x14ac:dyDescent="0.35">
      <c r="A72" s="6">
        <v>3</v>
      </c>
      <c r="B72" s="6" t="s">
        <v>277</v>
      </c>
      <c r="C72" s="7" t="s">
        <v>311</v>
      </c>
      <c r="D72" s="6" t="s">
        <v>312</v>
      </c>
      <c r="E72" s="2">
        <v>22</v>
      </c>
      <c r="F72" s="12">
        <v>22</v>
      </c>
      <c r="G72" s="12" t="s">
        <v>315</v>
      </c>
      <c r="H72" s="12" t="s">
        <v>316</v>
      </c>
      <c r="I72" s="12" t="s">
        <v>282</v>
      </c>
      <c r="J72" s="2" t="s">
        <v>86</v>
      </c>
      <c r="K72" s="6" t="s">
        <v>317</v>
      </c>
      <c r="L72" s="6" t="s">
        <v>318</v>
      </c>
      <c r="N72" s="13">
        <v>45853</v>
      </c>
    </row>
    <row r="73" spans="1:14" ht="75" x14ac:dyDescent="0.35">
      <c r="A73" s="6">
        <v>3</v>
      </c>
      <c r="B73" s="6" t="s">
        <v>277</v>
      </c>
      <c r="C73" s="7" t="s">
        <v>311</v>
      </c>
      <c r="D73" s="6" t="s">
        <v>312</v>
      </c>
      <c r="E73" s="2">
        <v>22</v>
      </c>
      <c r="F73" s="12">
        <v>22</v>
      </c>
      <c r="G73" s="12" t="s">
        <v>315</v>
      </c>
      <c r="H73" s="12" t="s">
        <v>319</v>
      </c>
      <c r="I73" s="12" t="s">
        <v>282</v>
      </c>
      <c r="J73" s="2" t="s">
        <v>86</v>
      </c>
      <c r="K73" s="6" t="s">
        <v>320</v>
      </c>
      <c r="L73" s="6" t="s">
        <v>318</v>
      </c>
      <c r="N73" s="13">
        <v>45853</v>
      </c>
    </row>
    <row r="74" spans="1:14" ht="29" x14ac:dyDescent="0.35">
      <c r="A74" s="6">
        <v>3</v>
      </c>
      <c r="B74" s="6" t="s">
        <v>277</v>
      </c>
      <c r="C74" s="7" t="s">
        <v>311</v>
      </c>
      <c r="D74" s="6" t="s">
        <v>312</v>
      </c>
      <c r="E74" s="2">
        <v>22</v>
      </c>
      <c r="F74" s="12">
        <v>22</v>
      </c>
      <c r="G74" s="12" t="s">
        <v>315</v>
      </c>
      <c r="H74" s="12" t="s">
        <v>321</v>
      </c>
      <c r="I74" s="12" t="s">
        <v>282</v>
      </c>
      <c r="J74" s="2" t="s">
        <v>86</v>
      </c>
      <c r="K74" s="6" t="s">
        <v>320</v>
      </c>
      <c r="L74" s="6" t="s">
        <v>318</v>
      </c>
      <c r="N74" s="13">
        <v>45853</v>
      </c>
    </row>
    <row r="75" spans="1:14" ht="37.5" x14ac:dyDescent="0.35">
      <c r="A75" s="6">
        <v>3</v>
      </c>
      <c r="B75" s="6" t="s">
        <v>277</v>
      </c>
      <c r="C75" s="7" t="s">
        <v>311</v>
      </c>
      <c r="D75" s="6" t="s">
        <v>312</v>
      </c>
      <c r="E75" s="2">
        <v>23</v>
      </c>
      <c r="F75" s="12">
        <v>23</v>
      </c>
      <c r="G75" s="12" t="s">
        <v>315</v>
      </c>
      <c r="H75" s="12" t="s">
        <v>322</v>
      </c>
      <c r="I75" s="12" t="s">
        <v>282</v>
      </c>
      <c r="J75" s="2" t="s">
        <v>86</v>
      </c>
      <c r="K75" s="6" t="s">
        <v>320</v>
      </c>
      <c r="L75" s="6" t="s">
        <v>318</v>
      </c>
      <c r="N75" s="13">
        <v>45853</v>
      </c>
    </row>
    <row r="76" spans="1:14" ht="75" x14ac:dyDescent="0.35">
      <c r="A76" s="6">
        <v>3</v>
      </c>
      <c r="B76" s="6" t="s">
        <v>11</v>
      </c>
      <c r="C76" s="7" t="s">
        <v>311</v>
      </c>
      <c r="D76" s="6" t="s">
        <v>312</v>
      </c>
      <c r="E76" s="2">
        <v>22</v>
      </c>
      <c r="F76" s="12">
        <v>22</v>
      </c>
      <c r="G76" s="12" t="s">
        <v>315</v>
      </c>
      <c r="H76" s="12" t="s">
        <v>323</v>
      </c>
      <c r="I76" s="12" t="s">
        <v>324</v>
      </c>
      <c r="J76" s="2" t="s">
        <v>86</v>
      </c>
      <c r="K76" s="6" t="s">
        <v>320</v>
      </c>
      <c r="L76" s="6" t="s">
        <v>318</v>
      </c>
      <c r="N76" s="13">
        <v>45853</v>
      </c>
    </row>
    <row r="77" spans="1:14" ht="112.5" x14ac:dyDescent="0.35">
      <c r="A77" s="6">
        <v>3</v>
      </c>
      <c r="B77" s="6" t="s">
        <v>11</v>
      </c>
      <c r="C77" s="7" t="s">
        <v>311</v>
      </c>
      <c r="D77" s="6" t="s">
        <v>312</v>
      </c>
      <c r="E77" s="2">
        <v>22</v>
      </c>
      <c r="F77" s="12">
        <v>22</v>
      </c>
      <c r="G77" s="12" t="s">
        <v>315</v>
      </c>
      <c r="H77" s="12" t="s">
        <v>325</v>
      </c>
      <c r="I77" s="12" t="s">
        <v>324</v>
      </c>
      <c r="J77" s="2" t="s">
        <v>86</v>
      </c>
      <c r="K77" s="6" t="s">
        <v>320</v>
      </c>
      <c r="L77" s="6" t="s">
        <v>318</v>
      </c>
      <c r="N77" s="13">
        <v>45853</v>
      </c>
    </row>
    <row r="78" spans="1:14" ht="87.5" x14ac:dyDescent="0.35">
      <c r="A78" s="6">
        <v>3</v>
      </c>
      <c r="B78" s="6" t="s">
        <v>11</v>
      </c>
      <c r="C78" s="7" t="s">
        <v>311</v>
      </c>
      <c r="D78" s="6" t="s">
        <v>312</v>
      </c>
      <c r="E78" s="2">
        <v>22</v>
      </c>
      <c r="F78" s="12">
        <v>22</v>
      </c>
      <c r="G78" s="12" t="s">
        <v>315</v>
      </c>
      <c r="H78" s="12" t="s">
        <v>326</v>
      </c>
      <c r="I78" s="12" t="s">
        <v>293</v>
      </c>
      <c r="J78" s="2" t="s">
        <v>86</v>
      </c>
      <c r="K78" s="6" t="s">
        <v>320</v>
      </c>
      <c r="L78" s="6" t="s">
        <v>318</v>
      </c>
      <c r="N78" s="13">
        <v>45853</v>
      </c>
    </row>
    <row r="79" spans="1:14" ht="87" x14ac:dyDescent="0.35">
      <c r="A79" s="6">
        <v>3</v>
      </c>
      <c r="B79" s="6" t="s">
        <v>11</v>
      </c>
      <c r="C79" s="7" t="s">
        <v>327</v>
      </c>
      <c r="D79" s="6" t="s">
        <v>328</v>
      </c>
      <c r="E79" s="2">
        <v>47</v>
      </c>
      <c r="F79" s="12">
        <v>47</v>
      </c>
      <c r="G79" s="15" t="s">
        <v>329</v>
      </c>
      <c r="H79" s="12" t="s">
        <v>330</v>
      </c>
      <c r="I79" s="12" t="s">
        <v>293</v>
      </c>
      <c r="J79" s="2" t="s">
        <v>15</v>
      </c>
      <c r="K79" s="6" t="s">
        <v>331</v>
      </c>
      <c r="L79" s="6" t="s">
        <v>332</v>
      </c>
      <c r="N79" s="13">
        <v>45853</v>
      </c>
    </row>
    <row r="80" spans="1:14" ht="29" x14ac:dyDescent="0.35">
      <c r="A80" s="6">
        <v>3</v>
      </c>
      <c r="B80" s="10" t="s">
        <v>47</v>
      </c>
      <c r="C80" s="7" t="s">
        <v>327</v>
      </c>
      <c r="D80" s="6" t="s">
        <v>328</v>
      </c>
      <c r="E80" s="2">
        <v>47</v>
      </c>
      <c r="F80" s="12">
        <v>47</v>
      </c>
      <c r="G80" s="12" t="s">
        <v>75</v>
      </c>
      <c r="H80" s="12" t="s">
        <v>333</v>
      </c>
      <c r="I80" s="12" t="s">
        <v>52</v>
      </c>
      <c r="J80" s="2" t="s">
        <v>77</v>
      </c>
      <c r="K80" s="6" t="s">
        <v>78</v>
      </c>
      <c r="L80" s="6" t="s">
        <v>334</v>
      </c>
      <c r="N80" s="2" t="s">
        <v>25</v>
      </c>
    </row>
    <row r="81" spans="1:14" ht="58" x14ac:dyDescent="0.35">
      <c r="A81" s="6">
        <v>3</v>
      </c>
      <c r="B81" s="6" t="s">
        <v>146</v>
      </c>
      <c r="C81" s="7" t="s">
        <v>327</v>
      </c>
      <c r="D81" s="6" t="s">
        <v>328</v>
      </c>
      <c r="E81" s="2">
        <v>45</v>
      </c>
      <c r="F81" s="12">
        <v>45</v>
      </c>
      <c r="G81" s="12" t="s">
        <v>335</v>
      </c>
      <c r="H81" s="12" t="s">
        <v>336</v>
      </c>
      <c r="I81" s="12" t="s">
        <v>149</v>
      </c>
      <c r="J81" s="2" t="s">
        <v>15</v>
      </c>
      <c r="K81" s="6" t="s">
        <v>337</v>
      </c>
      <c r="L81" s="6" t="s">
        <v>338</v>
      </c>
      <c r="N81" s="13">
        <v>45853</v>
      </c>
    </row>
    <row r="82" spans="1:14" ht="58" x14ac:dyDescent="0.35">
      <c r="A82" s="6">
        <v>3</v>
      </c>
      <c r="B82" s="6" t="s">
        <v>277</v>
      </c>
      <c r="C82" s="7" t="s">
        <v>339</v>
      </c>
      <c r="D82" s="6" t="s">
        <v>340</v>
      </c>
      <c r="E82" s="2">
        <v>73</v>
      </c>
      <c r="F82" s="12">
        <v>73</v>
      </c>
      <c r="G82" s="12" t="s">
        <v>341</v>
      </c>
      <c r="H82" s="12" t="s">
        <v>342</v>
      </c>
      <c r="I82" s="12" t="s">
        <v>282</v>
      </c>
      <c r="J82" s="2" t="s">
        <v>77</v>
      </c>
      <c r="K82" s="6" t="s">
        <v>343</v>
      </c>
      <c r="L82" s="6" t="s">
        <v>344</v>
      </c>
      <c r="N82" s="2" t="s">
        <v>25</v>
      </c>
    </row>
    <row r="83" spans="1:14" ht="43.5" x14ac:dyDescent="0.35">
      <c r="A83" s="6">
        <v>3</v>
      </c>
      <c r="B83" s="10" t="s">
        <v>89</v>
      </c>
      <c r="C83" s="7" t="s">
        <v>339</v>
      </c>
      <c r="D83" s="6" t="s">
        <v>340</v>
      </c>
      <c r="E83" s="2">
        <v>78</v>
      </c>
      <c r="F83" s="12">
        <v>78</v>
      </c>
      <c r="G83" s="12" t="s">
        <v>345</v>
      </c>
      <c r="H83" s="12" t="s">
        <v>346</v>
      </c>
      <c r="I83" s="12" t="s">
        <v>272</v>
      </c>
      <c r="J83" s="2" t="s">
        <v>15</v>
      </c>
      <c r="K83" s="6" t="s">
        <v>347</v>
      </c>
      <c r="L83" s="6" t="s">
        <v>348</v>
      </c>
      <c r="N83" s="13" t="s">
        <v>25</v>
      </c>
    </row>
    <row r="84" spans="1:14" ht="29" x14ac:dyDescent="0.35">
      <c r="A84" s="6">
        <v>3</v>
      </c>
      <c r="B84" s="6" t="s">
        <v>187</v>
      </c>
      <c r="C84" s="7" t="s">
        <v>339</v>
      </c>
      <c r="D84" s="6" t="s">
        <v>340</v>
      </c>
      <c r="E84" s="2">
        <v>81</v>
      </c>
      <c r="F84" s="12">
        <v>81</v>
      </c>
      <c r="G84" s="12" t="s">
        <v>349</v>
      </c>
      <c r="H84" s="12" t="s">
        <v>350</v>
      </c>
      <c r="I84" s="12" t="s">
        <v>351</v>
      </c>
      <c r="J84" s="2" t="s">
        <v>77</v>
      </c>
      <c r="K84" s="6" t="s">
        <v>352</v>
      </c>
      <c r="L84" s="6" t="s">
        <v>353</v>
      </c>
      <c r="N84" s="2" t="s">
        <v>25</v>
      </c>
    </row>
    <row r="85" spans="1:14" ht="104" customHeight="1" x14ac:dyDescent="0.35">
      <c r="A85" s="6">
        <v>3</v>
      </c>
      <c r="B85" s="6" t="s">
        <v>11</v>
      </c>
      <c r="C85" s="7" t="s">
        <v>354</v>
      </c>
      <c r="D85" s="6" t="s">
        <v>355</v>
      </c>
      <c r="E85" s="2">
        <v>92</v>
      </c>
      <c r="F85" s="12">
        <v>92</v>
      </c>
      <c r="G85" s="12" t="s">
        <v>356</v>
      </c>
      <c r="H85" s="12" t="s">
        <v>357</v>
      </c>
      <c r="I85" s="12" t="s">
        <v>293</v>
      </c>
      <c r="J85" s="2" t="s">
        <v>77</v>
      </c>
      <c r="K85" s="6" t="s">
        <v>358</v>
      </c>
      <c r="L85" s="6" t="s">
        <v>359</v>
      </c>
      <c r="N85" s="13">
        <v>45860</v>
      </c>
    </row>
    <row r="86" spans="1:14" ht="29" x14ac:dyDescent="0.35">
      <c r="A86" s="6">
        <v>3</v>
      </c>
      <c r="B86" s="6" t="s">
        <v>11</v>
      </c>
      <c r="C86" s="7" t="s">
        <v>354</v>
      </c>
      <c r="D86" s="6" t="s">
        <v>355</v>
      </c>
      <c r="E86" s="2">
        <v>92</v>
      </c>
      <c r="F86" s="12">
        <v>92</v>
      </c>
      <c r="G86" s="12" t="s">
        <v>356</v>
      </c>
      <c r="H86" s="12" t="s">
        <v>360</v>
      </c>
      <c r="I86" s="12" t="s">
        <v>293</v>
      </c>
      <c r="J86" s="2" t="s">
        <v>77</v>
      </c>
      <c r="K86" s="6" t="s">
        <v>361</v>
      </c>
      <c r="L86" s="6" t="s">
        <v>361</v>
      </c>
      <c r="N86" s="13">
        <v>45860</v>
      </c>
    </row>
    <row r="87" spans="1:14" ht="87.5" x14ac:dyDescent="0.35">
      <c r="A87" s="6">
        <v>3</v>
      </c>
      <c r="B87" s="6" t="s">
        <v>11</v>
      </c>
      <c r="C87" s="7" t="s">
        <v>354</v>
      </c>
      <c r="D87" s="6" t="s">
        <v>355</v>
      </c>
      <c r="E87" s="2">
        <v>93</v>
      </c>
      <c r="F87" s="12">
        <v>93</v>
      </c>
      <c r="G87" s="12" t="s">
        <v>356</v>
      </c>
      <c r="H87" s="12" t="s">
        <v>362</v>
      </c>
      <c r="I87" s="12" t="s">
        <v>293</v>
      </c>
      <c r="J87" s="2" t="s">
        <v>77</v>
      </c>
      <c r="K87" s="6" t="s">
        <v>361</v>
      </c>
      <c r="L87" s="6" t="s">
        <v>361</v>
      </c>
      <c r="N87" s="13">
        <v>45860</v>
      </c>
    </row>
    <row r="88" spans="1:14" ht="87.5" x14ac:dyDescent="0.35">
      <c r="A88" s="6">
        <v>3</v>
      </c>
      <c r="B88" s="6" t="s">
        <v>11</v>
      </c>
      <c r="C88" s="7" t="s">
        <v>354</v>
      </c>
      <c r="D88" s="6" t="s">
        <v>355</v>
      </c>
      <c r="E88" s="2">
        <v>93</v>
      </c>
      <c r="F88" s="12">
        <v>93</v>
      </c>
      <c r="G88" s="12" t="s">
        <v>356</v>
      </c>
      <c r="H88" s="12" t="s">
        <v>363</v>
      </c>
      <c r="I88" s="12" t="s">
        <v>293</v>
      </c>
      <c r="J88" s="2" t="s">
        <v>77</v>
      </c>
      <c r="K88" s="6" t="s">
        <v>361</v>
      </c>
      <c r="L88" s="6" t="s">
        <v>361</v>
      </c>
      <c r="N88" s="13">
        <v>45860</v>
      </c>
    </row>
    <row r="89" spans="1:14" ht="29" x14ac:dyDescent="0.35">
      <c r="A89" s="6">
        <v>3</v>
      </c>
      <c r="B89" s="6" t="s">
        <v>11</v>
      </c>
      <c r="C89" s="7" t="s">
        <v>354</v>
      </c>
      <c r="D89" s="6" t="s">
        <v>355</v>
      </c>
      <c r="E89" s="2">
        <v>102</v>
      </c>
      <c r="F89" s="12">
        <v>102</v>
      </c>
      <c r="G89" s="12" t="s">
        <v>356</v>
      </c>
      <c r="H89" s="12" t="s">
        <v>364</v>
      </c>
      <c r="I89" s="12" t="s">
        <v>293</v>
      </c>
      <c r="J89" s="2" t="s">
        <v>77</v>
      </c>
      <c r="K89" s="6" t="s">
        <v>361</v>
      </c>
      <c r="L89" s="6" t="s">
        <v>361</v>
      </c>
      <c r="N89" s="13">
        <v>45860</v>
      </c>
    </row>
    <row r="90" spans="1:14" ht="137.5" x14ac:dyDescent="0.35">
      <c r="A90" s="6">
        <v>3</v>
      </c>
      <c r="B90" s="6" t="s">
        <v>365</v>
      </c>
      <c r="C90" s="7" t="s">
        <v>366</v>
      </c>
      <c r="D90" s="6" t="s">
        <v>367</v>
      </c>
      <c r="E90" s="2">
        <v>121</v>
      </c>
      <c r="F90" s="12">
        <v>121</v>
      </c>
      <c r="G90" s="12" t="s">
        <v>368</v>
      </c>
      <c r="H90" s="12" t="s">
        <v>369</v>
      </c>
      <c r="I90" s="12" t="s">
        <v>370</v>
      </c>
      <c r="J90" s="2" t="s">
        <v>77</v>
      </c>
      <c r="K90" s="6" t="s">
        <v>371</v>
      </c>
      <c r="L90" s="6" t="s">
        <v>65</v>
      </c>
      <c r="N90" s="13">
        <v>45860</v>
      </c>
    </row>
    <row r="91" spans="1:14" ht="50" x14ac:dyDescent="0.35">
      <c r="A91" s="6">
        <v>3</v>
      </c>
      <c r="B91" s="6" t="s">
        <v>365</v>
      </c>
      <c r="C91" s="7" t="s">
        <v>366</v>
      </c>
      <c r="D91" s="6" t="s">
        <v>367</v>
      </c>
      <c r="E91" s="2">
        <v>121</v>
      </c>
      <c r="F91" s="12">
        <v>121</v>
      </c>
      <c r="G91" s="12" t="s">
        <v>368</v>
      </c>
      <c r="H91" s="12" t="s">
        <v>372</v>
      </c>
      <c r="I91" s="12" t="s">
        <v>370</v>
      </c>
      <c r="J91" s="2" t="s">
        <v>77</v>
      </c>
      <c r="K91" s="6" t="s">
        <v>361</v>
      </c>
      <c r="L91" s="6" t="s">
        <v>65</v>
      </c>
      <c r="N91" s="13">
        <v>45860</v>
      </c>
    </row>
    <row r="92" spans="1:14" ht="138" customHeight="1" x14ac:dyDescent="0.35">
      <c r="A92" s="6">
        <v>3</v>
      </c>
      <c r="B92" s="6" t="s">
        <v>365</v>
      </c>
      <c r="C92" s="7" t="s">
        <v>366</v>
      </c>
      <c r="D92" s="6" t="s">
        <v>367</v>
      </c>
      <c r="E92" s="2">
        <v>124</v>
      </c>
      <c r="F92" s="12">
        <v>124</v>
      </c>
      <c r="G92" s="12" t="s">
        <v>373</v>
      </c>
      <c r="H92" s="12" t="s">
        <v>374</v>
      </c>
      <c r="I92" s="12" t="s">
        <v>370</v>
      </c>
      <c r="J92" s="2" t="s">
        <v>77</v>
      </c>
      <c r="K92" s="6" t="s">
        <v>375</v>
      </c>
      <c r="L92" s="6" t="s">
        <v>65</v>
      </c>
      <c r="N92" s="13">
        <v>45860</v>
      </c>
    </row>
    <row r="93" spans="1:14" ht="287.5" x14ac:dyDescent="0.35">
      <c r="A93" s="6">
        <v>3</v>
      </c>
      <c r="B93" s="6" t="s">
        <v>365</v>
      </c>
      <c r="C93" s="7" t="s">
        <v>366</v>
      </c>
      <c r="D93" s="6" t="s">
        <v>367</v>
      </c>
      <c r="E93" s="2">
        <v>129</v>
      </c>
      <c r="F93" s="12">
        <v>129</v>
      </c>
      <c r="G93" s="12" t="s">
        <v>368</v>
      </c>
      <c r="H93" s="12" t="s">
        <v>376</v>
      </c>
      <c r="I93" s="12" t="s">
        <v>370</v>
      </c>
      <c r="J93" s="2" t="s">
        <v>77</v>
      </c>
      <c r="K93" s="6" t="s">
        <v>371</v>
      </c>
      <c r="L93" s="6" t="s">
        <v>65</v>
      </c>
      <c r="N93" s="13">
        <v>45860</v>
      </c>
    </row>
    <row r="94" spans="1:14" ht="37.5" x14ac:dyDescent="0.35">
      <c r="A94" s="6">
        <v>3</v>
      </c>
      <c r="B94" s="6" t="s">
        <v>187</v>
      </c>
      <c r="C94" s="11" t="s">
        <v>366</v>
      </c>
      <c r="D94" s="12" t="s">
        <v>367</v>
      </c>
      <c r="E94" s="2">
        <v>139</v>
      </c>
      <c r="F94" s="12">
        <v>139</v>
      </c>
      <c r="G94" s="12" t="s">
        <v>377</v>
      </c>
      <c r="H94" s="12" t="s">
        <v>378</v>
      </c>
      <c r="I94" s="12" t="s">
        <v>351</v>
      </c>
      <c r="J94" s="2" t="s">
        <v>77</v>
      </c>
      <c r="K94" s="6" t="s">
        <v>78</v>
      </c>
      <c r="L94" s="6" t="s">
        <v>334</v>
      </c>
      <c r="N94" s="13" t="s">
        <v>25</v>
      </c>
    </row>
    <row r="95" spans="1:14" ht="43.5" x14ac:dyDescent="0.35">
      <c r="A95" s="6">
        <v>3</v>
      </c>
      <c r="B95" s="6" t="s">
        <v>47</v>
      </c>
      <c r="C95" s="7" t="s">
        <v>379</v>
      </c>
      <c r="D95" s="6" t="s">
        <v>380</v>
      </c>
      <c r="E95" s="2">
        <v>149</v>
      </c>
      <c r="F95" s="12">
        <v>149</v>
      </c>
      <c r="G95" s="12" t="s">
        <v>381</v>
      </c>
      <c r="H95" s="12" t="s">
        <v>382</v>
      </c>
      <c r="I95" s="12" t="s">
        <v>383</v>
      </c>
      <c r="J95" s="2" t="s">
        <v>77</v>
      </c>
      <c r="K95" s="6" t="s">
        <v>384</v>
      </c>
      <c r="L95" s="6" t="s">
        <v>385</v>
      </c>
      <c r="N95" s="13" t="s">
        <v>25</v>
      </c>
    </row>
    <row r="96" spans="1:14" ht="75" x14ac:dyDescent="0.35">
      <c r="A96" s="6">
        <v>3</v>
      </c>
      <c r="B96" s="6" t="s">
        <v>146</v>
      </c>
      <c r="C96" s="7" t="s">
        <v>386</v>
      </c>
      <c r="D96" s="6" t="s">
        <v>387</v>
      </c>
      <c r="E96" s="2">
        <v>160</v>
      </c>
      <c r="F96" s="12">
        <v>160</v>
      </c>
      <c r="G96" s="12" t="s">
        <v>388</v>
      </c>
      <c r="H96" s="12" t="s">
        <v>389</v>
      </c>
      <c r="I96" s="12" t="s">
        <v>149</v>
      </c>
      <c r="J96" s="2" t="s">
        <v>15</v>
      </c>
      <c r="K96" s="6" t="s">
        <v>390</v>
      </c>
      <c r="L96" s="6" t="s">
        <v>391</v>
      </c>
      <c r="N96" s="13">
        <v>45853</v>
      </c>
    </row>
    <row r="97" spans="1:14" ht="58" x14ac:dyDescent="0.35">
      <c r="A97" s="6">
        <v>3</v>
      </c>
      <c r="B97" s="6" t="s">
        <v>11</v>
      </c>
      <c r="C97" s="7" t="s">
        <v>392</v>
      </c>
      <c r="D97" s="6" t="s">
        <v>393</v>
      </c>
      <c r="E97" s="2">
        <v>186</v>
      </c>
      <c r="F97" s="12">
        <v>186</v>
      </c>
      <c r="G97" s="12" t="s">
        <v>394</v>
      </c>
      <c r="H97" s="12" t="s">
        <v>395</v>
      </c>
      <c r="I97" s="12" t="s">
        <v>14</v>
      </c>
      <c r="J97" s="2" t="s">
        <v>15</v>
      </c>
      <c r="K97" s="6" t="s">
        <v>396</v>
      </c>
      <c r="L97" s="6" t="s">
        <v>65</v>
      </c>
      <c r="N97" s="13">
        <v>45860</v>
      </c>
    </row>
    <row r="98" spans="1:14" ht="43.5" x14ac:dyDescent="0.35">
      <c r="A98" s="6">
        <v>3</v>
      </c>
      <c r="B98" s="6" t="s">
        <v>11</v>
      </c>
      <c r="C98" s="7" t="s">
        <v>392</v>
      </c>
      <c r="D98" s="6" t="s">
        <v>393</v>
      </c>
      <c r="E98" s="2">
        <v>187</v>
      </c>
      <c r="F98" s="12">
        <v>187</v>
      </c>
      <c r="G98" s="15" t="s">
        <v>397</v>
      </c>
      <c r="H98" s="12" t="s">
        <v>398</v>
      </c>
      <c r="I98" s="12" t="s">
        <v>14</v>
      </c>
      <c r="J98" s="2" t="s">
        <v>15</v>
      </c>
      <c r="K98" s="6" t="s">
        <v>399</v>
      </c>
      <c r="L98" s="6" t="s">
        <v>65</v>
      </c>
      <c r="N98" s="13">
        <v>45853</v>
      </c>
    </row>
    <row r="99" spans="1:14" ht="29" x14ac:dyDescent="0.35">
      <c r="A99" s="6">
        <v>3</v>
      </c>
      <c r="B99" s="6" t="s">
        <v>146</v>
      </c>
      <c r="C99" s="7" t="s">
        <v>392</v>
      </c>
      <c r="D99" s="6" t="s">
        <v>393</v>
      </c>
      <c r="E99" s="2">
        <v>187</v>
      </c>
      <c r="F99" s="12">
        <v>187</v>
      </c>
      <c r="G99" s="12" t="s">
        <v>400</v>
      </c>
      <c r="H99" s="12" t="s">
        <v>401</v>
      </c>
      <c r="I99" s="12" t="s">
        <v>149</v>
      </c>
      <c r="J99" s="2" t="s">
        <v>15</v>
      </c>
      <c r="K99" s="6" t="s">
        <v>402</v>
      </c>
      <c r="L99" s="6" t="s">
        <v>403</v>
      </c>
      <c r="N99" s="13" t="s">
        <v>25</v>
      </c>
    </row>
    <row r="100" spans="1:14" ht="43.5" x14ac:dyDescent="0.35">
      <c r="A100" s="6">
        <v>3</v>
      </c>
      <c r="B100" s="6" t="s">
        <v>11</v>
      </c>
      <c r="C100" s="7" t="s">
        <v>404</v>
      </c>
      <c r="D100" s="6" t="s">
        <v>405</v>
      </c>
      <c r="E100" s="2">
        <v>193</v>
      </c>
      <c r="F100" s="12">
        <v>193</v>
      </c>
      <c r="G100" s="12" t="s">
        <v>406</v>
      </c>
      <c r="H100" s="12" t="s">
        <v>407</v>
      </c>
      <c r="I100" s="12" t="s">
        <v>14</v>
      </c>
      <c r="J100" s="2" t="s">
        <v>77</v>
      </c>
      <c r="K100" s="6" t="s">
        <v>408</v>
      </c>
      <c r="L100" s="6" t="s">
        <v>385</v>
      </c>
      <c r="N100" s="13">
        <v>45853</v>
      </c>
    </row>
    <row r="101" spans="1:14" ht="50" x14ac:dyDescent="0.35">
      <c r="A101" s="6">
        <v>3</v>
      </c>
      <c r="B101" s="6" t="s">
        <v>146</v>
      </c>
      <c r="C101" s="7" t="s">
        <v>409</v>
      </c>
      <c r="D101" s="6" t="s">
        <v>410</v>
      </c>
      <c r="F101" s="12">
        <v>214</v>
      </c>
      <c r="G101" s="12" t="s">
        <v>411</v>
      </c>
      <c r="H101" s="12" t="s">
        <v>412</v>
      </c>
      <c r="I101" s="12" t="s">
        <v>149</v>
      </c>
      <c r="J101" s="2" t="s">
        <v>15</v>
      </c>
      <c r="K101" s="6" t="s">
        <v>413</v>
      </c>
      <c r="L101" s="6" t="s">
        <v>414</v>
      </c>
      <c r="N101" s="13">
        <v>45860</v>
      </c>
    </row>
    <row r="102" spans="1:14" ht="50" x14ac:dyDescent="0.35">
      <c r="A102" s="6">
        <v>3</v>
      </c>
      <c r="B102" s="10" t="s">
        <v>47</v>
      </c>
      <c r="C102" s="7" t="s">
        <v>415</v>
      </c>
      <c r="D102" s="6" t="s">
        <v>416</v>
      </c>
      <c r="E102" s="2">
        <v>233</v>
      </c>
      <c r="F102" s="12">
        <v>233</v>
      </c>
      <c r="G102" s="12" t="s">
        <v>417</v>
      </c>
      <c r="H102" s="12" t="s">
        <v>418</v>
      </c>
      <c r="I102" s="12" t="s">
        <v>52</v>
      </c>
      <c r="J102" s="2" t="s">
        <v>15</v>
      </c>
      <c r="K102" s="6" t="s">
        <v>347</v>
      </c>
      <c r="L102" s="6" t="s">
        <v>348</v>
      </c>
      <c r="N102" s="13" t="s">
        <v>25</v>
      </c>
    </row>
    <row r="103" spans="1:14" ht="62.5" x14ac:dyDescent="0.35">
      <c r="A103" s="6">
        <v>3</v>
      </c>
      <c r="B103" s="6" t="s">
        <v>146</v>
      </c>
      <c r="C103" s="7" t="s">
        <v>415</v>
      </c>
      <c r="D103" s="6" t="s">
        <v>416</v>
      </c>
      <c r="F103" s="12">
        <v>232</v>
      </c>
      <c r="G103" s="12" t="s">
        <v>419</v>
      </c>
      <c r="H103" s="12" t="s">
        <v>420</v>
      </c>
      <c r="I103" s="12" t="s">
        <v>149</v>
      </c>
      <c r="J103" s="2" t="s">
        <v>15</v>
      </c>
      <c r="K103" s="6" t="s">
        <v>413</v>
      </c>
      <c r="L103" s="6" t="s">
        <v>414</v>
      </c>
      <c r="N103" s="13">
        <v>45860</v>
      </c>
    </row>
    <row r="104" spans="1:14" ht="43.5" x14ac:dyDescent="0.35">
      <c r="A104" s="6">
        <v>3</v>
      </c>
      <c r="B104" s="6" t="s">
        <v>11</v>
      </c>
      <c r="C104" s="11" t="s">
        <v>421</v>
      </c>
      <c r="D104" s="12" t="s">
        <v>422</v>
      </c>
      <c r="E104" s="2">
        <v>273</v>
      </c>
      <c r="F104" s="12">
        <v>273</v>
      </c>
      <c r="G104" s="15" t="s">
        <v>423</v>
      </c>
      <c r="H104" s="12" t="s">
        <v>424</v>
      </c>
      <c r="I104" s="12" t="s">
        <v>14</v>
      </c>
      <c r="J104" s="2" t="s">
        <v>95</v>
      </c>
      <c r="K104" s="6" t="s">
        <v>425</v>
      </c>
      <c r="L104" s="6" t="s">
        <v>426</v>
      </c>
      <c r="N104" s="2" t="s">
        <v>25</v>
      </c>
    </row>
    <row r="105" spans="1:14" ht="100" x14ac:dyDescent="0.35">
      <c r="A105" s="6">
        <v>3</v>
      </c>
      <c r="B105" s="10" t="s">
        <v>89</v>
      </c>
      <c r="C105" s="11" t="s">
        <v>421</v>
      </c>
      <c r="D105" s="12" t="s">
        <v>422</v>
      </c>
      <c r="E105" s="2">
        <v>267</v>
      </c>
      <c r="F105" s="12">
        <v>267</v>
      </c>
      <c r="G105" s="12" t="s">
        <v>92</v>
      </c>
      <c r="H105" s="12" t="s">
        <v>427</v>
      </c>
      <c r="I105" s="12" t="s">
        <v>94</v>
      </c>
      <c r="J105" s="2" t="s">
        <v>95</v>
      </c>
      <c r="K105" s="6" t="s">
        <v>428</v>
      </c>
      <c r="L105" s="6" t="s">
        <v>429</v>
      </c>
      <c r="N105" s="13">
        <v>45867</v>
      </c>
    </row>
    <row r="106" spans="1:14" ht="137.5" x14ac:dyDescent="0.35">
      <c r="A106" s="6">
        <v>3</v>
      </c>
      <c r="B106" s="10" t="s">
        <v>80</v>
      </c>
      <c r="C106" s="11" t="s">
        <v>421</v>
      </c>
      <c r="D106" s="12" t="s">
        <v>422</v>
      </c>
      <c r="E106" s="2">
        <v>267</v>
      </c>
      <c r="F106" s="12">
        <v>267</v>
      </c>
      <c r="G106" s="12" t="s">
        <v>92</v>
      </c>
      <c r="H106" s="12" t="s">
        <v>430</v>
      </c>
      <c r="I106" s="12" t="s">
        <v>99</v>
      </c>
      <c r="J106" s="2" t="s">
        <v>95</v>
      </c>
      <c r="K106" s="6" t="s">
        <v>431</v>
      </c>
      <c r="L106" s="6" t="s">
        <v>432</v>
      </c>
      <c r="N106" s="13">
        <v>45853</v>
      </c>
    </row>
    <row r="107" spans="1:14" ht="37.5" x14ac:dyDescent="0.35">
      <c r="A107" s="6">
        <v>3</v>
      </c>
      <c r="B107" s="10" t="s">
        <v>80</v>
      </c>
      <c r="C107" s="11" t="s">
        <v>421</v>
      </c>
      <c r="D107" s="12" t="s">
        <v>422</v>
      </c>
      <c r="E107" s="2">
        <v>273</v>
      </c>
      <c r="F107" s="12">
        <v>273</v>
      </c>
      <c r="G107" s="12" t="s">
        <v>92</v>
      </c>
      <c r="H107" s="12" t="s">
        <v>433</v>
      </c>
      <c r="I107" s="12" t="s">
        <v>99</v>
      </c>
      <c r="J107" s="2" t="s">
        <v>95</v>
      </c>
      <c r="K107" s="6" t="s">
        <v>434</v>
      </c>
      <c r="L107" s="6" t="s">
        <v>435</v>
      </c>
      <c r="N107" s="13"/>
    </row>
    <row r="108" spans="1:14" ht="43.5" x14ac:dyDescent="0.35">
      <c r="A108" s="6">
        <v>3</v>
      </c>
      <c r="B108" s="10" t="s">
        <v>80</v>
      </c>
      <c r="C108" s="11" t="s">
        <v>421</v>
      </c>
      <c r="D108" s="12" t="s">
        <v>422</v>
      </c>
      <c r="E108" s="2">
        <v>273</v>
      </c>
      <c r="F108" s="12">
        <v>273</v>
      </c>
      <c r="G108" s="12" t="s">
        <v>436</v>
      </c>
      <c r="H108" s="12" t="s">
        <v>437</v>
      </c>
      <c r="I108" s="12" t="s">
        <v>99</v>
      </c>
      <c r="J108" s="2" t="s">
        <v>95</v>
      </c>
      <c r="K108" s="6" t="s">
        <v>438</v>
      </c>
      <c r="L108" s="6" t="s">
        <v>110</v>
      </c>
      <c r="N108" s="2" t="s">
        <v>25</v>
      </c>
    </row>
    <row r="109" spans="1:14" ht="37.5" x14ac:dyDescent="0.35">
      <c r="A109" s="6">
        <v>3</v>
      </c>
      <c r="B109" s="10" t="s">
        <v>80</v>
      </c>
      <c r="C109" s="11" t="s">
        <v>421</v>
      </c>
      <c r="D109" s="12" t="s">
        <v>422</v>
      </c>
      <c r="E109" s="2">
        <v>273</v>
      </c>
      <c r="F109" s="12">
        <v>273</v>
      </c>
      <c r="G109" s="12" t="s">
        <v>439</v>
      </c>
      <c r="H109" s="12" t="s">
        <v>440</v>
      </c>
      <c r="I109" s="12" t="s">
        <v>99</v>
      </c>
      <c r="J109" s="2" t="s">
        <v>95</v>
      </c>
      <c r="K109" s="6" t="s">
        <v>441</v>
      </c>
      <c r="L109" s="6" t="s">
        <v>110</v>
      </c>
    </row>
    <row r="110" spans="1:14" ht="50" x14ac:dyDescent="0.35">
      <c r="A110" s="6">
        <v>3</v>
      </c>
      <c r="B110" s="6" t="s">
        <v>146</v>
      </c>
      <c r="C110" s="11" t="s">
        <v>421</v>
      </c>
      <c r="D110" s="12" t="s">
        <v>422</v>
      </c>
      <c r="E110" s="2">
        <v>267</v>
      </c>
      <c r="F110" s="12">
        <v>267</v>
      </c>
      <c r="G110" s="12" t="s">
        <v>442</v>
      </c>
      <c r="H110" s="12" t="s">
        <v>443</v>
      </c>
      <c r="I110" s="12" t="s">
        <v>149</v>
      </c>
      <c r="J110" s="2" t="s">
        <v>95</v>
      </c>
      <c r="K110" s="6" t="s">
        <v>444</v>
      </c>
      <c r="L110" s="6" t="s">
        <v>445</v>
      </c>
      <c r="N110" s="2" t="s">
        <v>25</v>
      </c>
    </row>
    <row r="111" spans="1:14" ht="122" customHeight="1" x14ac:dyDescent="0.35">
      <c r="A111" s="6">
        <v>3</v>
      </c>
      <c r="B111" s="6" t="s">
        <v>146</v>
      </c>
      <c r="C111" s="11" t="s">
        <v>421</v>
      </c>
      <c r="D111" s="12" t="s">
        <v>422</v>
      </c>
      <c r="E111" s="2">
        <v>270</v>
      </c>
      <c r="F111" s="12"/>
      <c r="G111" s="12" t="s">
        <v>280</v>
      </c>
      <c r="H111" s="12" t="s">
        <v>446</v>
      </c>
      <c r="I111" s="12" t="s">
        <v>149</v>
      </c>
      <c r="J111" s="2" t="s">
        <v>95</v>
      </c>
      <c r="K111" s="6" t="s">
        <v>447</v>
      </c>
      <c r="L111" s="6" t="s">
        <v>448</v>
      </c>
      <c r="N111" s="13">
        <v>45867</v>
      </c>
    </row>
    <row r="112" spans="1:14" ht="58" x14ac:dyDescent="0.35">
      <c r="A112" s="6">
        <v>3</v>
      </c>
      <c r="B112" s="6" t="s">
        <v>11</v>
      </c>
      <c r="C112" s="7" t="s">
        <v>449</v>
      </c>
      <c r="D112" s="6" t="s">
        <v>450</v>
      </c>
      <c r="E112" s="2">
        <v>295</v>
      </c>
      <c r="F112" s="12">
        <v>295</v>
      </c>
      <c r="G112" s="12" t="s">
        <v>451</v>
      </c>
      <c r="H112" s="12" t="s">
        <v>452</v>
      </c>
      <c r="I112" s="12" t="s">
        <v>14</v>
      </c>
      <c r="J112" s="2" t="s">
        <v>453</v>
      </c>
      <c r="K112" s="6" t="s">
        <v>454</v>
      </c>
      <c r="L112" s="6" t="s">
        <v>455</v>
      </c>
      <c r="N112" s="13">
        <v>45867</v>
      </c>
    </row>
    <row r="113" spans="1:14" ht="50" x14ac:dyDescent="0.35">
      <c r="A113" s="6">
        <v>3</v>
      </c>
      <c r="B113" s="10" t="s">
        <v>89</v>
      </c>
      <c r="C113" s="11" t="s">
        <v>456</v>
      </c>
      <c r="D113" s="12" t="s">
        <v>457</v>
      </c>
      <c r="E113" s="2">
        <v>363</v>
      </c>
      <c r="F113" s="12">
        <v>363</v>
      </c>
      <c r="G113" s="12" t="s">
        <v>270</v>
      </c>
      <c r="H113" s="12" t="s">
        <v>458</v>
      </c>
      <c r="I113" s="12" t="s">
        <v>272</v>
      </c>
      <c r="J113" s="2" t="s">
        <v>15</v>
      </c>
      <c r="K113" s="6" t="s">
        <v>268</v>
      </c>
      <c r="L113" s="6" t="s">
        <v>269</v>
      </c>
      <c r="N113" s="13">
        <v>45867</v>
      </c>
    </row>
    <row r="114" spans="1:14" ht="43.5" x14ac:dyDescent="0.35">
      <c r="A114" s="6">
        <v>3</v>
      </c>
      <c r="B114" s="6" t="s">
        <v>47</v>
      </c>
      <c r="C114" s="7" t="s">
        <v>459</v>
      </c>
      <c r="D114" s="6" t="s">
        <v>164</v>
      </c>
      <c r="E114" s="2">
        <v>423</v>
      </c>
      <c r="F114" s="12">
        <v>423</v>
      </c>
      <c r="G114" s="12" t="s">
        <v>164</v>
      </c>
      <c r="H114" s="12" t="s">
        <v>460</v>
      </c>
      <c r="I114" s="12" t="s">
        <v>383</v>
      </c>
      <c r="J114" s="2" t="s">
        <v>15</v>
      </c>
      <c r="K114" s="6" t="s">
        <v>461</v>
      </c>
      <c r="L114" s="6" t="s">
        <v>462</v>
      </c>
      <c r="N114" s="13">
        <v>45853</v>
      </c>
    </row>
    <row r="115" spans="1:14" ht="29" x14ac:dyDescent="0.35">
      <c r="A115" s="6">
        <v>3</v>
      </c>
      <c r="B115" s="10" t="s">
        <v>89</v>
      </c>
      <c r="C115" s="7" t="s">
        <v>463</v>
      </c>
      <c r="D115" s="6" t="s">
        <v>464</v>
      </c>
      <c r="E115" s="2">
        <v>367</v>
      </c>
      <c r="F115" s="12">
        <v>367</v>
      </c>
      <c r="G115" s="12" t="s">
        <v>465</v>
      </c>
      <c r="H115" s="12" t="s">
        <v>466</v>
      </c>
      <c r="I115" s="12" t="s">
        <v>272</v>
      </c>
      <c r="J115" s="2" t="s">
        <v>15</v>
      </c>
      <c r="K115" s="6" t="s">
        <v>467</v>
      </c>
      <c r="L115" s="6" t="s">
        <v>462</v>
      </c>
      <c r="N115" s="13">
        <v>45867</v>
      </c>
    </row>
    <row r="116" spans="1:14" ht="29" x14ac:dyDescent="0.35">
      <c r="A116" s="6">
        <v>3</v>
      </c>
      <c r="B116" s="10" t="s">
        <v>89</v>
      </c>
      <c r="C116" s="7" t="s">
        <v>468</v>
      </c>
      <c r="D116" s="6" t="s">
        <v>469</v>
      </c>
      <c r="E116" s="2">
        <v>383</v>
      </c>
      <c r="F116" s="12">
        <v>383</v>
      </c>
      <c r="G116" s="12" t="s">
        <v>465</v>
      </c>
      <c r="H116" s="12" t="s">
        <v>466</v>
      </c>
      <c r="I116" s="12" t="s">
        <v>272</v>
      </c>
      <c r="J116" s="2" t="s">
        <v>15</v>
      </c>
      <c r="K116" s="6" t="s">
        <v>467</v>
      </c>
      <c r="L116" s="6" t="s">
        <v>462</v>
      </c>
      <c r="N116" s="13">
        <v>45867</v>
      </c>
    </row>
    <row r="117" spans="1:14" ht="29" x14ac:dyDescent="0.35">
      <c r="A117" s="6">
        <v>3</v>
      </c>
      <c r="B117" s="10" t="s">
        <v>89</v>
      </c>
      <c r="C117" s="7" t="s">
        <v>470</v>
      </c>
      <c r="D117" s="6" t="s">
        <v>471</v>
      </c>
      <c r="E117" s="2">
        <v>391</v>
      </c>
      <c r="F117" s="12">
        <v>391</v>
      </c>
      <c r="G117" s="12" t="s">
        <v>465</v>
      </c>
      <c r="H117" s="12" t="s">
        <v>466</v>
      </c>
      <c r="I117" s="12" t="s">
        <v>272</v>
      </c>
      <c r="J117" s="2" t="s">
        <v>15</v>
      </c>
      <c r="K117" s="6" t="s">
        <v>467</v>
      </c>
      <c r="L117" s="6" t="s">
        <v>462</v>
      </c>
      <c r="N117" s="13">
        <v>45867</v>
      </c>
    </row>
    <row r="118" spans="1:14" ht="51" customHeight="1" x14ac:dyDescent="0.35">
      <c r="A118" s="6">
        <v>3</v>
      </c>
      <c r="B118" s="6" t="s">
        <v>146</v>
      </c>
      <c r="C118" s="7" t="s">
        <v>470</v>
      </c>
      <c r="D118" s="6" t="s">
        <v>471</v>
      </c>
      <c r="E118" s="2">
        <v>391</v>
      </c>
      <c r="F118" s="12">
        <v>391</v>
      </c>
      <c r="G118" s="12" t="s">
        <v>472</v>
      </c>
      <c r="H118" s="12" t="s">
        <v>473</v>
      </c>
      <c r="I118" s="12" t="s">
        <v>149</v>
      </c>
      <c r="J118" s="2" t="s">
        <v>15</v>
      </c>
      <c r="K118" s="6" t="s">
        <v>474</v>
      </c>
      <c r="L118" s="6" t="s">
        <v>462</v>
      </c>
      <c r="N118" s="13">
        <v>45867</v>
      </c>
    </row>
    <row r="119" spans="1:14" ht="409.25" customHeight="1" x14ac:dyDescent="0.35">
      <c r="A119" s="6">
        <v>3</v>
      </c>
      <c r="B119" s="6" t="s">
        <v>66</v>
      </c>
      <c r="C119" s="7" t="s">
        <v>475</v>
      </c>
      <c r="D119" s="6" t="s">
        <v>476</v>
      </c>
      <c r="E119" s="2">
        <v>441</v>
      </c>
      <c r="F119" s="12">
        <v>441</v>
      </c>
      <c r="G119" s="12" t="s">
        <v>477</v>
      </c>
      <c r="H119" s="12" t="s">
        <v>478</v>
      </c>
      <c r="I119" s="12" t="s">
        <v>70</v>
      </c>
      <c r="J119" s="2" t="s">
        <v>15</v>
      </c>
      <c r="K119" s="6" t="s">
        <v>479</v>
      </c>
      <c r="L119" s="6" t="s">
        <v>480</v>
      </c>
      <c r="N119" s="13">
        <v>45867</v>
      </c>
    </row>
    <row r="120" spans="1:14" ht="62.5" x14ac:dyDescent="0.35">
      <c r="A120" s="6">
        <v>3</v>
      </c>
      <c r="B120" s="6" t="s">
        <v>187</v>
      </c>
      <c r="C120" s="7" t="s">
        <v>475</v>
      </c>
      <c r="D120" s="6" t="s">
        <v>476</v>
      </c>
      <c r="E120" s="2">
        <v>446</v>
      </c>
      <c r="F120" s="12">
        <v>446</v>
      </c>
      <c r="G120" s="12" t="s">
        <v>481</v>
      </c>
      <c r="H120" s="12" t="s">
        <v>482</v>
      </c>
      <c r="I120" s="12" t="s">
        <v>351</v>
      </c>
      <c r="J120" s="2" t="s">
        <v>15</v>
      </c>
      <c r="K120" s="6" t="s">
        <v>483</v>
      </c>
      <c r="L120" s="6" t="s">
        <v>306</v>
      </c>
      <c r="N120" s="13">
        <v>45860</v>
      </c>
    </row>
    <row r="121" spans="1:14" ht="72.5" x14ac:dyDescent="0.35">
      <c r="A121" s="6">
        <v>3</v>
      </c>
      <c r="B121" s="6" t="s">
        <v>47</v>
      </c>
      <c r="C121" s="7" t="s">
        <v>475</v>
      </c>
      <c r="D121" s="6" t="s">
        <v>476</v>
      </c>
      <c r="E121" s="2">
        <v>442</v>
      </c>
      <c r="F121" s="12">
        <v>442</v>
      </c>
      <c r="G121" s="12" t="s">
        <v>484</v>
      </c>
      <c r="H121" s="12" t="s">
        <v>485</v>
      </c>
      <c r="I121" s="12" t="s">
        <v>486</v>
      </c>
      <c r="J121" s="2" t="s">
        <v>15</v>
      </c>
      <c r="K121" s="6" t="s">
        <v>487</v>
      </c>
      <c r="L121" s="6" t="s">
        <v>306</v>
      </c>
      <c r="N121" s="13">
        <v>45860</v>
      </c>
    </row>
    <row r="122" spans="1:14" ht="29" x14ac:dyDescent="0.35">
      <c r="A122" s="6">
        <v>3</v>
      </c>
      <c r="B122" s="6" t="s">
        <v>146</v>
      </c>
      <c r="C122" s="7" t="s">
        <v>475</v>
      </c>
      <c r="D122" s="6" t="s">
        <v>476</v>
      </c>
      <c r="E122" s="2">
        <v>435</v>
      </c>
      <c r="F122" s="12">
        <v>435</v>
      </c>
      <c r="G122" s="12" t="s">
        <v>488</v>
      </c>
      <c r="H122" s="12" t="s">
        <v>489</v>
      </c>
      <c r="I122" s="12" t="s">
        <v>149</v>
      </c>
      <c r="J122" s="2" t="s">
        <v>15</v>
      </c>
      <c r="K122" s="6" t="s">
        <v>490</v>
      </c>
      <c r="L122" s="6" t="s">
        <v>491</v>
      </c>
      <c r="N122" s="2" t="s">
        <v>25</v>
      </c>
    </row>
    <row r="123" spans="1:14" ht="25" x14ac:dyDescent="0.35">
      <c r="A123" s="6">
        <v>3</v>
      </c>
      <c r="B123" s="6" t="s">
        <v>47</v>
      </c>
      <c r="C123" s="7" t="s">
        <v>492</v>
      </c>
      <c r="D123" s="6" t="s">
        <v>493</v>
      </c>
      <c r="E123" s="2">
        <v>452</v>
      </c>
      <c r="F123" s="12">
        <v>452</v>
      </c>
      <c r="G123" s="12" t="s">
        <v>494</v>
      </c>
      <c r="H123" s="12" t="s">
        <v>495</v>
      </c>
      <c r="I123" s="12" t="s">
        <v>486</v>
      </c>
      <c r="J123" s="2" t="s">
        <v>86</v>
      </c>
      <c r="K123" s="6" t="s">
        <v>59</v>
      </c>
      <c r="L123" s="6" t="s">
        <v>110</v>
      </c>
      <c r="N123" s="2" t="s">
        <v>25</v>
      </c>
    </row>
    <row r="124" spans="1:14" ht="74.400000000000006" customHeight="1" x14ac:dyDescent="0.35">
      <c r="A124" s="6">
        <v>3</v>
      </c>
      <c r="B124" s="6" t="s">
        <v>47</v>
      </c>
      <c r="C124" s="7" t="s">
        <v>492</v>
      </c>
      <c r="D124" s="6" t="s">
        <v>493</v>
      </c>
      <c r="E124" s="2">
        <v>452</v>
      </c>
      <c r="F124" s="12">
        <v>452</v>
      </c>
      <c r="G124" s="12" t="s">
        <v>496</v>
      </c>
      <c r="H124" s="12" t="s">
        <v>497</v>
      </c>
      <c r="I124" s="12" t="s">
        <v>486</v>
      </c>
      <c r="J124" s="2" t="s">
        <v>86</v>
      </c>
      <c r="K124" s="6" t="s">
        <v>498</v>
      </c>
      <c r="L124" s="6" t="s">
        <v>499</v>
      </c>
      <c r="N124" s="2" t="s">
        <v>25</v>
      </c>
    </row>
    <row r="125" spans="1:14" ht="119" customHeight="1" x14ac:dyDescent="0.35">
      <c r="A125" s="6">
        <v>3</v>
      </c>
      <c r="B125" s="6" t="s">
        <v>47</v>
      </c>
      <c r="C125" s="7" t="s">
        <v>492</v>
      </c>
      <c r="D125" s="6" t="s">
        <v>493</v>
      </c>
      <c r="E125" s="2">
        <v>453</v>
      </c>
      <c r="F125" s="12">
        <v>453</v>
      </c>
      <c r="G125" s="12" t="s">
        <v>329</v>
      </c>
      <c r="H125" s="12" t="s">
        <v>500</v>
      </c>
      <c r="I125" s="12" t="s">
        <v>486</v>
      </c>
      <c r="J125" s="2" t="s">
        <v>86</v>
      </c>
      <c r="K125" s="6" t="s">
        <v>501</v>
      </c>
      <c r="L125" s="6" t="s">
        <v>65</v>
      </c>
      <c r="N125" s="13">
        <v>45867</v>
      </c>
    </row>
    <row r="126" spans="1:14" ht="87.5" x14ac:dyDescent="0.35">
      <c r="A126" s="6">
        <v>3</v>
      </c>
      <c r="B126" s="6" t="s">
        <v>47</v>
      </c>
      <c r="C126" s="7" t="s">
        <v>492</v>
      </c>
      <c r="D126" s="6" t="s">
        <v>493</v>
      </c>
      <c r="E126" s="2">
        <v>454</v>
      </c>
      <c r="F126" s="12">
        <v>454</v>
      </c>
      <c r="G126" s="12" t="s">
        <v>502</v>
      </c>
      <c r="H126" s="12" t="s">
        <v>503</v>
      </c>
      <c r="I126" s="12" t="s">
        <v>486</v>
      </c>
      <c r="J126" s="2" t="s">
        <v>86</v>
      </c>
      <c r="K126" s="6" t="s">
        <v>504</v>
      </c>
      <c r="L126" s="6" t="s">
        <v>505</v>
      </c>
      <c r="N126" s="13">
        <v>45860</v>
      </c>
    </row>
    <row r="127" spans="1:14" ht="87.5" x14ac:dyDescent="0.35">
      <c r="A127" s="6">
        <v>3</v>
      </c>
      <c r="B127" s="6" t="s">
        <v>47</v>
      </c>
      <c r="C127" s="7" t="s">
        <v>492</v>
      </c>
      <c r="D127" s="6" t="s">
        <v>493</v>
      </c>
      <c r="E127" s="2">
        <v>456</v>
      </c>
      <c r="F127" s="12">
        <v>456</v>
      </c>
      <c r="G127" s="12" t="s">
        <v>506</v>
      </c>
      <c r="H127" s="12" t="s">
        <v>507</v>
      </c>
      <c r="I127" s="12" t="s">
        <v>486</v>
      </c>
      <c r="J127" s="2" t="s">
        <v>86</v>
      </c>
      <c r="K127" s="6" t="s">
        <v>508</v>
      </c>
      <c r="L127" s="6" t="s">
        <v>505</v>
      </c>
      <c r="N127" s="13">
        <v>45860</v>
      </c>
    </row>
    <row r="128" spans="1:14" ht="37.5" x14ac:dyDescent="0.35">
      <c r="A128" s="6">
        <v>3</v>
      </c>
      <c r="B128" s="6" t="s">
        <v>47</v>
      </c>
      <c r="C128" s="7" t="s">
        <v>509</v>
      </c>
      <c r="D128" s="6" t="s">
        <v>510</v>
      </c>
      <c r="E128" s="2">
        <v>463</v>
      </c>
      <c r="F128" s="12">
        <v>463</v>
      </c>
      <c r="G128" s="12" t="s">
        <v>511</v>
      </c>
      <c r="H128" s="12" t="s">
        <v>512</v>
      </c>
      <c r="I128" s="12" t="s">
        <v>486</v>
      </c>
      <c r="J128" s="2" t="s">
        <v>86</v>
      </c>
      <c r="K128" s="6" t="s">
        <v>59</v>
      </c>
      <c r="L128" s="6" t="s">
        <v>110</v>
      </c>
      <c r="N128" s="2" t="s">
        <v>25</v>
      </c>
    </row>
    <row r="129" spans="1:14" ht="29" x14ac:dyDescent="0.35">
      <c r="A129" s="6">
        <v>3</v>
      </c>
      <c r="B129" s="6" t="s">
        <v>47</v>
      </c>
      <c r="C129" s="7" t="s">
        <v>509</v>
      </c>
      <c r="D129" s="6" t="s">
        <v>510</v>
      </c>
      <c r="E129" s="2">
        <v>463</v>
      </c>
      <c r="F129" s="12">
        <v>463</v>
      </c>
      <c r="G129" s="12" t="s">
        <v>513</v>
      </c>
      <c r="H129" s="12" t="s">
        <v>514</v>
      </c>
      <c r="I129" s="12" t="s">
        <v>486</v>
      </c>
      <c r="J129" s="2" t="s">
        <v>86</v>
      </c>
      <c r="K129" s="6" t="s">
        <v>59</v>
      </c>
      <c r="L129" s="6" t="s">
        <v>110</v>
      </c>
      <c r="N129" s="2" t="s">
        <v>25</v>
      </c>
    </row>
    <row r="130" spans="1:14" ht="58" x14ac:dyDescent="0.35">
      <c r="A130" s="6">
        <v>3</v>
      </c>
      <c r="B130" s="6" t="s">
        <v>47</v>
      </c>
      <c r="C130" s="7" t="s">
        <v>509</v>
      </c>
      <c r="D130" s="6" t="s">
        <v>510</v>
      </c>
      <c r="E130" s="2">
        <v>465</v>
      </c>
      <c r="F130" s="12">
        <v>465</v>
      </c>
      <c r="G130" s="12" t="s">
        <v>515</v>
      </c>
      <c r="H130" s="12" t="s">
        <v>516</v>
      </c>
      <c r="I130" s="12" t="s">
        <v>486</v>
      </c>
      <c r="J130" s="2" t="s">
        <v>86</v>
      </c>
      <c r="K130" s="6" t="s">
        <v>517</v>
      </c>
      <c r="L130" s="6" t="s">
        <v>518</v>
      </c>
      <c r="N130" s="13">
        <v>45860</v>
      </c>
    </row>
    <row r="131" spans="1:14" ht="29" x14ac:dyDescent="0.35">
      <c r="A131" s="6">
        <v>3</v>
      </c>
      <c r="B131" s="6" t="s">
        <v>146</v>
      </c>
      <c r="C131" s="11" t="s">
        <v>519</v>
      </c>
      <c r="D131" s="12" t="s">
        <v>520</v>
      </c>
      <c r="E131" s="2">
        <v>486</v>
      </c>
      <c r="F131" s="12">
        <v>486</v>
      </c>
      <c r="G131" s="12" t="s">
        <v>488</v>
      </c>
      <c r="H131" s="12" t="s">
        <v>489</v>
      </c>
      <c r="I131" s="12" t="s">
        <v>149</v>
      </c>
      <c r="J131" s="2" t="s">
        <v>15</v>
      </c>
      <c r="K131" s="6" t="s">
        <v>490</v>
      </c>
      <c r="L131" s="6" t="s">
        <v>491</v>
      </c>
      <c r="N131" s="2" t="s">
        <v>25</v>
      </c>
    </row>
    <row r="132" spans="1:14" ht="25" x14ac:dyDescent="0.35">
      <c r="A132" s="6">
        <v>3</v>
      </c>
      <c r="B132" s="6" t="s">
        <v>223</v>
      </c>
      <c r="C132" s="7" t="s">
        <v>521</v>
      </c>
      <c r="D132" s="6" t="s">
        <v>522</v>
      </c>
      <c r="E132" s="12">
        <v>502</v>
      </c>
      <c r="F132" s="12">
        <v>502</v>
      </c>
      <c r="G132" s="12" t="s">
        <v>523</v>
      </c>
      <c r="H132" s="12" t="s">
        <v>524</v>
      </c>
      <c r="I132" s="12" t="s">
        <v>525</v>
      </c>
      <c r="J132" s="2" t="s">
        <v>15</v>
      </c>
      <c r="K132" s="6" t="s">
        <v>490</v>
      </c>
      <c r="L132" s="6" t="s">
        <v>526</v>
      </c>
      <c r="N132" s="2" t="s">
        <v>25</v>
      </c>
    </row>
    <row r="133" spans="1:14" ht="63" customHeight="1" x14ac:dyDescent="0.35">
      <c r="A133" s="6">
        <v>3</v>
      </c>
      <c r="B133" s="6" t="s">
        <v>47</v>
      </c>
      <c r="C133" s="7" t="s">
        <v>521</v>
      </c>
      <c r="D133" s="6" t="s">
        <v>522</v>
      </c>
      <c r="E133" s="2">
        <v>495</v>
      </c>
      <c r="F133" s="12">
        <v>495</v>
      </c>
      <c r="G133" s="12" t="s">
        <v>496</v>
      </c>
      <c r="H133" s="12" t="s">
        <v>527</v>
      </c>
      <c r="I133" s="12" t="s">
        <v>486</v>
      </c>
      <c r="J133" s="2" t="s">
        <v>86</v>
      </c>
      <c r="K133" s="6" t="s">
        <v>528</v>
      </c>
      <c r="L133" s="6" t="s">
        <v>499</v>
      </c>
      <c r="N133" s="2" t="s">
        <v>25</v>
      </c>
    </row>
    <row r="134" spans="1:14" ht="29" x14ac:dyDescent="0.35">
      <c r="A134" s="6">
        <v>3</v>
      </c>
      <c r="B134" s="6" t="s">
        <v>146</v>
      </c>
      <c r="C134" s="11" t="s">
        <v>521</v>
      </c>
      <c r="D134" s="6" t="s">
        <v>522</v>
      </c>
      <c r="E134" s="2">
        <v>497</v>
      </c>
      <c r="F134" s="12">
        <v>497</v>
      </c>
      <c r="G134" s="12" t="s">
        <v>488</v>
      </c>
      <c r="H134" s="12" t="s">
        <v>489</v>
      </c>
      <c r="I134" s="12" t="s">
        <v>149</v>
      </c>
      <c r="J134" s="2" t="s">
        <v>15</v>
      </c>
      <c r="K134" s="6" t="s">
        <v>490</v>
      </c>
      <c r="L134" s="6" t="s">
        <v>491</v>
      </c>
      <c r="N134" s="2" t="s">
        <v>25</v>
      </c>
    </row>
    <row r="135" spans="1:14" ht="87.5" x14ac:dyDescent="0.35">
      <c r="A135" s="6">
        <v>3</v>
      </c>
      <c r="B135" s="6" t="s">
        <v>11</v>
      </c>
      <c r="C135" s="7" t="s">
        <v>529</v>
      </c>
      <c r="D135" s="6" t="s">
        <v>530</v>
      </c>
      <c r="E135" s="2">
        <v>520</v>
      </c>
      <c r="F135" s="12">
        <v>520</v>
      </c>
      <c r="G135" s="12" t="s">
        <v>280</v>
      </c>
      <c r="H135" s="12" t="s">
        <v>531</v>
      </c>
      <c r="I135" s="12" t="s">
        <v>14</v>
      </c>
      <c r="J135" s="2" t="s">
        <v>86</v>
      </c>
      <c r="K135" s="6" t="s">
        <v>532</v>
      </c>
      <c r="L135" s="6" t="s">
        <v>533</v>
      </c>
      <c r="N135" s="13">
        <v>45860</v>
      </c>
    </row>
    <row r="136" spans="1:14" ht="58" x14ac:dyDescent="0.35">
      <c r="A136" s="6">
        <v>3</v>
      </c>
      <c r="B136" s="6" t="s">
        <v>47</v>
      </c>
      <c r="C136" s="7" t="s">
        <v>534</v>
      </c>
      <c r="D136" s="6" t="s">
        <v>535</v>
      </c>
      <c r="E136" s="2">
        <v>532</v>
      </c>
      <c r="F136" s="12">
        <v>532</v>
      </c>
      <c r="G136" s="12" t="s">
        <v>536</v>
      </c>
      <c r="H136" s="12" t="s">
        <v>537</v>
      </c>
      <c r="I136" s="12" t="s">
        <v>486</v>
      </c>
      <c r="J136" s="2" t="s">
        <v>15</v>
      </c>
      <c r="K136" s="6" t="s">
        <v>538</v>
      </c>
      <c r="L136" s="6" t="s">
        <v>65</v>
      </c>
      <c r="N136" s="13">
        <v>45860</v>
      </c>
    </row>
    <row r="137" spans="1:14" ht="50" x14ac:dyDescent="0.35">
      <c r="A137" s="6">
        <v>3</v>
      </c>
      <c r="B137" s="10" t="s">
        <v>47</v>
      </c>
      <c r="C137" s="7" t="s">
        <v>539</v>
      </c>
      <c r="D137" s="6" t="s">
        <v>540</v>
      </c>
      <c r="E137" s="2">
        <v>577</v>
      </c>
      <c r="F137" s="12">
        <v>577</v>
      </c>
      <c r="G137" s="12" t="s">
        <v>541</v>
      </c>
      <c r="H137" s="12" t="s">
        <v>542</v>
      </c>
      <c r="I137" s="12" t="s">
        <v>52</v>
      </c>
      <c r="J137" s="2" t="s">
        <v>15</v>
      </c>
      <c r="K137" s="6" t="s">
        <v>347</v>
      </c>
      <c r="L137" s="6" t="s">
        <v>348</v>
      </c>
      <c r="N137" s="13" t="s">
        <v>25</v>
      </c>
    </row>
    <row r="138" spans="1:14" ht="50" x14ac:dyDescent="0.35">
      <c r="A138" s="6">
        <v>3</v>
      </c>
      <c r="B138" s="10" t="s">
        <v>89</v>
      </c>
      <c r="C138" s="11" t="s">
        <v>543</v>
      </c>
      <c r="D138" s="12" t="s">
        <v>544</v>
      </c>
      <c r="E138" s="2">
        <v>590</v>
      </c>
      <c r="F138" s="12">
        <v>590</v>
      </c>
      <c r="G138" s="12" t="s">
        <v>270</v>
      </c>
      <c r="H138" s="12" t="s">
        <v>458</v>
      </c>
      <c r="I138" s="12" t="s">
        <v>272</v>
      </c>
      <c r="J138" s="2" t="s">
        <v>15</v>
      </c>
      <c r="K138" s="6" t="s">
        <v>268</v>
      </c>
      <c r="L138" s="6" t="s">
        <v>269</v>
      </c>
      <c r="N138" s="13">
        <v>45867</v>
      </c>
    </row>
    <row r="139" spans="1:14" ht="29" x14ac:dyDescent="0.35">
      <c r="A139" s="6">
        <v>3</v>
      </c>
      <c r="B139" s="6" t="s">
        <v>262</v>
      </c>
      <c r="C139" s="11" t="s">
        <v>545</v>
      </c>
      <c r="D139" s="12" t="s">
        <v>264</v>
      </c>
      <c r="E139" s="2">
        <v>595</v>
      </c>
      <c r="F139" s="12">
        <v>595</v>
      </c>
      <c r="G139" s="12" t="s">
        <v>265</v>
      </c>
      <c r="H139" s="12" t="s">
        <v>266</v>
      </c>
      <c r="I139" s="12" t="s">
        <v>267</v>
      </c>
      <c r="J139" s="2" t="s">
        <v>15</v>
      </c>
      <c r="K139" s="6" t="s">
        <v>268</v>
      </c>
      <c r="L139" s="6" t="s">
        <v>269</v>
      </c>
      <c r="N139" s="13" t="s">
        <v>25</v>
      </c>
    </row>
    <row r="140" spans="1:14" ht="50" x14ac:dyDescent="0.35">
      <c r="A140" s="6">
        <v>3</v>
      </c>
      <c r="B140" s="10" t="s">
        <v>89</v>
      </c>
      <c r="C140" s="11" t="s">
        <v>545</v>
      </c>
      <c r="D140" s="12" t="s">
        <v>264</v>
      </c>
      <c r="E140" s="2">
        <v>593</v>
      </c>
      <c r="F140" s="12">
        <v>593</v>
      </c>
      <c r="G140" s="12" t="s">
        <v>270</v>
      </c>
      <c r="H140" s="12" t="s">
        <v>458</v>
      </c>
      <c r="I140" s="12" t="s">
        <v>272</v>
      </c>
      <c r="J140" s="2" t="s">
        <v>15</v>
      </c>
      <c r="K140" s="6" t="s">
        <v>268</v>
      </c>
      <c r="L140" s="6" t="s">
        <v>269</v>
      </c>
      <c r="N140" s="13">
        <v>45867</v>
      </c>
    </row>
    <row r="141" spans="1:14" ht="37.5" x14ac:dyDescent="0.35">
      <c r="A141" s="6">
        <v>3</v>
      </c>
      <c r="B141" s="10" t="s">
        <v>89</v>
      </c>
      <c r="C141" s="11" t="s">
        <v>545</v>
      </c>
      <c r="D141" s="12" t="s">
        <v>264</v>
      </c>
      <c r="E141" s="2">
        <v>593</v>
      </c>
      <c r="F141" s="12">
        <v>593</v>
      </c>
      <c r="G141" s="12" t="s">
        <v>273</v>
      </c>
      <c r="H141" s="12" t="s">
        <v>274</v>
      </c>
      <c r="I141" s="12" t="s">
        <v>272</v>
      </c>
      <c r="J141" s="2" t="s">
        <v>15</v>
      </c>
      <c r="K141" s="6" t="s">
        <v>268</v>
      </c>
      <c r="L141" s="6" t="s">
        <v>269</v>
      </c>
      <c r="N141" s="13" t="s">
        <v>25</v>
      </c>
    </row>
    <row r="142" spans="1:14" ht="43.5" x14ac:dyDescent="0.35">
      <c r="A142" s="6">
        <v>4</v>
      </c>
      <c r="B142" s="6" t="s">
        <v>11</v>
      </c>
      <c r="C142" s="7" t="s">
        <v>546</v>
      </c>
      <c r="D142" s="6" t="s">
        <v>547</v>
      </c>
      <c r="E142" s="12">
        <v>9</v>
      </c>
      <c r="F142" s="12">
        <v>9</v>
      </c>
      <c r="G142" s="12" t="s">
        <v>548</v>
      </c>
      <c r="H142" s="12" t="s">
        <v>549</v>
      </c>
      <c r="I142" s="12" t="s">
        <v>14</v>
      </c>
      <c r="J142" s="2" t="s">
        <v>15</v>
      </c>
      <c r="K142" s="6" t="s">
        <v>550</v>
      </c>
      <c r="L142" s="6" t="s">
        <v>551</v>
      </c>
      <c r="N142" s="2" t="s">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18DC7-110C-42E8-891C-97EFBF66E461}">
  <sheetPr codeName="Sheet1"/>
  <dimension ref="A1:P72"/>
  <sheetViews>
    <sheetView zoomScale="70" zoomScaleNormal="70" workbookViewId="0">
      <pane ySplit="1" topLeftCell="A2" activePane="bottomLeft" state="frozen"/>
      <selection pane="bottomLeft" activeCell="L35" sqref="L35"/>
    </sheetView>
  </sheetViews>
  <sheetFormatPr defaultColWidth="8.6328125" defaultRowHeight="14.5" x14ac:dyDescent="0.35"/>
  <cols>
    <col min="1" max="1" width="4.36328125" style="6" customWidth="1"/>
    <col min="2" max="2" width="7.6328125" style="6" customWidth="1"/>
    <col min="3" max="3" width="8.54296875" style="7" customWidth="1"/>
    <col min="4" max="4" width="27" style="7" customWidth="1"/>
    <col min="5" max="5" width="26.08984375" style="6" customWidth="1"/>
    <col min="6" max="6" width="101.6328125" style="6" customWidth="1"/>
    <col min="7" max="7" width="17.54296875" style="2" customWidth="1"/>
    <col min="8" max="8" width="10.6328125" style="2" customWidth="1"/>
    <col min="9" max="9" width="52.453125" style="6" customWidth="1"/>
    <col min="10" max="10" width="30.36328125" style="6" customWidth="1"/>
    <col min="11" max="11" width="1.36328125" style="6" customWidth="1"/>
    <col min="12" max="12" width="13.6328125" style="23" customWidth="1"/>
    <col min="13" max="13" width="8.6328125" style="8"/>
    <col min="14" max="15" width="8.6328125" style="2"/>
    <col min="16" max="16" width="11.6328125" style="2" bestFit="1" customWidth="1"/>
    <col min="17" max="16384" width="8.6328125" style="2"/>
  </cols>
  <sheetData>
    <row r="1" spans="1:12" ht="43.5" x14ac:dyDescent="0.35">
      <c r="A1" s="24" t="s">
        <v>0</v>
      </c>
      <c r="B1" s="4" t="s">
        <v>1</v>
      </c>
      <c r="C1" s="9" t="s">
        <v>2</v>
      </c>
      <c r="D1" s="9"/>
      <c r="E1" s="4" t="s">
        <v>4</v>
      </c>
      <c r="F1" s="4" t="s">
        <v>5</v>
      </c>
      <c r="G1" s="4" t="s">
        <v>6</v>
      </c>
      <c r="H1" s="4" t="s">
        <v>7</v>
      </c>
      <c r="I1" s="5" t="s">
        <v>8</v>
      </c>
      <c r="J1" s="5" t="s">
        <v>9</v>
      </c>
      <c r="L1" s="21" t="s">
        <v>10</v>
      </c>
    </row>
    <row r="2" spans="1:12" s="6" customFormat="1" x14ac:dyDescent="0.35">
      <c r="A2" s="6">
        <v>2</v>
      </c>
      <c r="B2" s="6" t="s">
        <v>11</v>
      </c>
      <c r="C2" s="7" t="s">
        <v>32</v>
      </c>
      <c r="D2" s="6" t="s">
        <v>33</v>
      </c>
      <c r="E2" s="6" t="s">
        <v>552</v>
      </c>
      <c r="F2" s="6" t="s">
        <v>553</v>
      </c>
      <c r="G2" s="6" t="s">
        <v>14</v>
      </c>
      <c r="H2" s="6" t="s">
        <v>36</v>
      </c>
      <c r="I2" s="6" t="s">
        <v>554</v>
      </c>
      <c r="J2" s="6" t="s">
        <v>110</v>
      </c>
      <c r="L2" s="22">
        <v>45888</v>
      </c>
    </row>
    <row r="3" spans="1:12" s="6" customFormat="1" ht="43.5" x14ac:dyDescent="0.35">
      <c r="A3" s="6">
        <v>2</v>
      </c>
      <c r="B3" s="6" t="s">
        <v>11</v>
      </c>
      <c r="C3" s="7" t="s">
        <v>32</v>
      </c>
      <c r="D3" s="6" t="s">
        <v>33</v>
      </c>
      <c r="E3" s="6" t="s">
        <v>555</v>
      </c>
      <c r="F3" s="6" t="s">
        <v>556</v>
      </c>
      <c r="G3" s="6" t="s">
        <v>14</v>
      </c>
      <c r="H3" s="6" t="s">
        <v>36</v>
      </c>
      <c r="I3" s="6" t="s">
        <v>557</v>
      </c>
      <c r="J3" s="6" t="s">
        <v>65</v>
      </c>
      <c r="L3" s="22">
        <v>45888</v>
      </c>
    </row>
    <row r="4" spans="1:12" s="6" customFormat="1" ht="87" x14ac:dyDescent="0.35">
      <c r="A4" s="6">
        <v>2</v>
      </c>
      <c r="B4" s="6" t="s">
        <v>11</v>
      </c>
      <c r="C4" s="7" t="s">
        <v>32</v>
      </c>
      <c r="D4" s="6" t="s">
        <v>33</v>
      </c>
      <c r="E4" s="6" t="s">
        <v>555</v>
      </c>
      <c r="F4" s="6" t="s">
        <v>558</v>
      </c>
      <c r="G4" s="6" t="s">
        <v>14</v>
      </c>
      <c r="H4" s="6" t="s">
        <v>36</v>
      </c>
      <c r="I4" s="6" t="s">
        <v>559</v>
      </c>
      <c r="J4" s="6" t="s">
        <v>110</v>
      </c>
      <c r="L4" s="22">
        <v>45888</v>
      </c>
    </row>
    <row r="5" spans="1:12" s="6" customFormat="1" ht="43.5" x14ac:dyDescent="0.35">
      <c r="A5" s="6">
        <v>2</v>
      </c>
      <c r="B5" s="6" t="s">
        <v>11</v>
      </c>
      <c r="C5" s="7" t="s">
        <v>32</v>
      </c>
      <c r="D5" s="6" t="s">
        <v>33</v>
      </c>
      <c r="E5" s="6" t="s">
        <v>555</v>
      </c>
      <c r="F5" s="6" t="s">
        <v>560</v>
      </c>
      <c r="G5" s="6" t="s">
        <v>14</v>
      </c>
      <c r="H5" s="6" t="s">
        <v>36</v>
      </c>
      <c r="I5" s="6" t="s">
        <v>561</v>
      </c>
      <c r="J5" s="6" t="s">
        <v>65</v>
      </c>
      <c r="L5" s="22">
        <v>45888</v>
      </c>
    </row>
    <row r="6" spans="1:12" s="6" customFormat="1" ht="43.5" x14ac:dyDescent="0.35">
      <c r="A6" s="6">
        <v>2</v>
      </c>
      <c r="B6" s="6" t="s">
        <v>11</v>
      </c>
      <c r="C6" s="7" t="s">
        <v>32</v>
      </c>
      <c r="D6" s="6" t="s">
        <v>33</v>
      </c>
      <c r="E6" s="6" t="s">
        <v>555</v>
      </c>
      <c r="F6" s="6" t="s">
        <v>562</v>
      </c>
      <c r="G6" s="6" t="s">
        <v>14</v>
      </c>
      <c r="H6" s="6" t="s">
        <v>36</v>
      </c>
      <c r="I6" s="6" t="s">
        <v>563</v>
      </c>
      <c r="J6" s="6" t="s">
        <v>65</v>
      </c>
      <c r="L6" s="22">
        <v>45888</v>
      </c>
    </row>
    <row r="7" spans="1:12" s="6" customFormat="1" ht="29" x14ac:dyDescent="0.35">
      <c r="A7" s="6">
        <v>2</v>
      </c>
      <c r="B7" s="6" t="s">
        <v>11</v>
      </c>
      <c r="C7" s="7" t="s">
        <v>32</v>
      </c>
      <c r="D7" s="6" t="s">
        <v>33</v>
      </c>
      <c r="E7" s="6" t="s">
        <v>555</v>
      </c>
      <c r="F7" s="6" t="s">
        <v>564</v>
      </c>
      <c r="G7" s="6" t="s">
        <v>14</v>
      </c>
      <c r="H7" s="6" t="s">
        <v>36</v>
      </c>
      <c r="I7" s="6" t="s">
        <v>554</v>
      </c>
      <c r="J7" s="6" t="s">
        <v>110</v>
      </c>
      <c r="L7" s="22">
        <v>45888</v>
      </c>
    </row>
    <row r="8" spans="1:12" s="6" customFormat="1" x14ac:dyDescent="0.35">
      <c r="A8" s="6">
        <v>2</v>
      </c>
      <c r="B8" s="6" t="s">
        <v>11</v>
      </c>
      <c r="C8" s="7" t="s">
        <v>32</v>
      </c>
      <c r="D8" s="6" t="s">
        <v>33</v>
      </c>
      <c r="E8" s="6" t="s">
        <v>555</v>
      </c>
      <c r="F8" s="6" t="s">
        <v>565</v>
      </c>
      <c r="G8" s="6" t="s">
        <v>14</v>
      </c>
      <c r="H8" s="6" t="s">
        <v>36</v>
      </c>
      <c r="I8" s="6" t="s">
        <v>554</v>
      </c>
      <c r="J8" s="6" t="s">
        <v>110</v>
      </c>
      <c r="L8" s="22">
        <v>45888</v>
      </c>
    </row>
    <row r="9" spans="1:12" s="6" customFormat="1" x14ac:dyDescent="0.35">
      <c r="A9" s="6">
        <v>2</v>
      </c>
      <c r="B9" s="6" t="s">
        <v>11</v>
      </c>
      <c r="C9" s="7" t="s">
        <v>32</v>
      </c>
      <c r="D9" s="6" t="s">
        <v>33</v>
      </c>
      <c r="E9" s="6" t="s">
        <v>555</v>
      </c>
      <c r="F9" s="6" t="s">
        <v>566</v>
      </c>
      <c r="G9" s="6" t="s">
        <v>14</v>
      </c>
      <c r="H9" s="6" t="s">
        <v>36</v>
      </c>
      <c r="I9" s="6" t="s">
        <v>567</v>
      </c>
      <c r="J9" s="6" t="s">
        <v>110</v>
      </c>
      <c r="L9" s="22">
        <v>45888</v>
      </c>
    </row>
    <row r="10" spans="1:12" s="6" customFormat="1" x14ac:dyDescent="0.35">
      <c r="A10" s="6">
        <v>2</v>
      </c>
      <c r="B10" s="6" t="s">
        <v>11</v>
      </c>
      <c r="C10" s="7" t="s">
        <v>32</v>
      </c>
      <c r="D10" s="6" t="s">
        <v>33</v>
      </c>
      <c r="E10" s="6" t="s">
        <v>555</v>
      </c>
      <c r="F10" s="6" t="s">
        <v>565</v>
      </c>
      <c r="G10" s="6" t="s">
        <v>14</v>
      </c>
      <c r="H10" s="6" t="s">
        <v>36</v>
      </c>
      <c r="I10" s="6" t="s">
        <v>554</v>
      </c>
      <c r="J10" s="6" t="s">
        <v>110</v>
      </c>
      <c r="L10" s="22">
        <v>45888</v>
      </c>
    </row>
    <row r="11" spans="1:12" s="6" customFormat="1" ht="43.5" x14ac:dyDescent="0.35">
      <c r="A11" s="6">
        <v>2</v>
      </c>
      <c r="B11" s="6" t="s">
        <v>11</v>
      </c>
      <c r="C11" s="7" t="s">
        <v>32</v>
      </c>
      <c r="D11" s="6" t="s">
        <v>33</v>
      </c>
      <c r="E11" s="6" t="s">
        <v>280</v>
      </c>
      <c r="F11" s="6" t="s">
        <v>568</v>
      </c>
      <c r="G11" s="6" t="s">
        <v>14</v>
      </c>
      <c r="H11" s="6" t="s">
        <v>36</v>
      </c>
      <c r="I11" s="6" t="s">
        <v>569</v>
      </c>
      <c r="J11" s="6" t="s">
        <v>570</v>
      </c>
      <c r="L11" s="22">
        <v>45888</v>
      </c>
    </row>
    <row r="12" spans="1:12" s="6" customFormat="1" x14ac:dyDescent="0.35">
      <c r="A12" s="6">
        <v>2</v>
      </c>
      <c r="B12" s="6" t="s">
        <v>11</v>
      </c>
      <c r="C12" s="7" t="s">
        <v>32</v>
      </c>
      <c r="D12" s="6" t="s">
        <v>33</v>
      </c>
      <c r="E12" s="6" t="s">
        <v>571</v>
      </c>
      <c r="F12" s="6" t="s">
        <v>572</v>
      </c>
      <c r="G12" s="6" t="s">
        <v>14</v>
      </c>
      <c r="H12" s="6" t="s">
        <v>36</v>
      </c>
      <c r="I12" s="6" t="s">
        <v>573</v>
      </c>
      <c r="J12" s="6" t="s">
        <v>110</v>
      </c>
      <c r="L12" s="22">
        <v>45888</v>
      </c>
    </row>
    <row r="13" spans="1:12" s="6" customFormat="1" ht="145" x14ac:dyDescent="0.35">
      <c r="A13" s="6">
        <v>2</v>
      </c>
      <c r="B13" s="6" t="s">
        <v>47</v>
      </c>
      <c r="C13" s="7">
        <v>4.4000000000000004</v>
      </c>
      <c r="D13" s="6" t="s">
        <v>574</v>
      </c>
      <c r="E13" s="6" t="s">
        <v>575</v>
      </c>
      <c r="F13" s="10" t="s">
        <v>576</v>
      </c>
      <c r="G13" s="6" t="s">
        <v>52</v>
      </c>
      <c r="H13" s="6" t="s">
        <v>577</v>
      </c>
      <c r="I13" s="32" t="s">
        <v>578</v>
      </c>
      <c r="J13" s="32" t="s">
        <v>579</v>
      </c>
      <c r="L13" s="21" t="s">
        <v>580</v>
      </c>
    </row>
    <row r="14" spans="1:12" s="6" customFormat="1" ht="43.5" x14ac:dyDescent="0.35">
      <c r="A14" s="6">
        <v>2</v>
      </c>
      <c r="B14" s="6" t="s">
        <v>66</v>
      </c>
      <c r="C14" s="7">
        <v>4.4000000000000004</v>
      </c>
      <c r="D14" s="6" t="s">
        <v>574</v>
      </c>
      <c r="E14" s="6" t="s">
        <v>581</v>
      </c>
      <c r="F14" s="6" t="s">
        <v>582</v>
      </c>
      <c r="G14" s="6" t="s">
        <v>583</v>
      </c>
      <c r="H14" s="6" t="s">
        <v>577</v>
      </c>
      <c r="I14" s="32"/>
      <c r="J14" s="32"/>
      <c r="L14" s="21" t="s">
        <v>580</v>
      </c>
    </row>
    <row r="15" spans="1:12" s="6" customFormat="1" x14ac:dyDescent="0.35">
      <c r="A15" s="6">
        <v>2</v>
      </c>
      <c r="B15" s="6" t="s">
        <v>11</v>
      </c>
      <c r="C15" s="7">
        <v>4.4000000000000004</v>
      </c>
      <c r="D15" s="6" t="s">
        <v>574</v>
      </c>
      <c r="F15" s="6" t="s">
        <v>584</v>
      </c>
      <c r="G15" s="6" t="s">
        <v>14</v>
      </c>
      <c r="H15" s="6" t="s">
        <v>577</v>
      </c>
      <c r="I15" s="32"/>
      <c r="J15" s="32"/>
      <c r="L15" s="21" t="s">
        <v>580</v>
      </c>
    </row>
    <row r="16" spans="1:12" s="6" customFormat="1" x14ac:dyDescent="0.35">
      <c r="A16" s="6">
        <v>2</v>
      </c>
      <c r="B16" s="6" t="s">
        <v>585</v>
      </c>
      <c r="C16" s="7">
        <v>4.4000000000000004</v>
      </c>
      <c r="D16" s="6" t="s">
        <v>574</v>
      </c>
      <c r="E16" s="6" t="s">
        <v>586</v>
      </c>
      <c r="F16" s="6" t="s">
        <v>587</v>
      </c>
      <c r="G16" s="6" t="s">
        <v>588</v>
      </c>
      <c r="H16" s="6" t="s">
        <v>577</v>
      </c>
      <c r="I16" s="32"/>
      <c r="J16" s="32"/>
      <c r="L16" s="21" t="s">
        <v>580</v>
      </c>
    </row>
    <row r="17" spans="1:12" s="6" customFormat="1" ht="29" x14ac:dyDescent="0.35">
      <c r="A17" s="6">
        <v>2</v>
      </c>
      <c r="B17" s="6" t="s">
        <v>585</v>
      </c>
      <c r="C17" s="7">
        <v>4.4000000000000004</v>
      </c>
      <c r="D17" s="6" t="s">
        <v>574</v>
      </c>
      <c r="E17" s="6" t="s">
        <v>589</v>
      </c>
      <c r="F17" s="6" t="s">
        <v>590</v>
      </c>
      <c r="G17" s="6" t="s">
        <v>591</v>
      </c>
      <c r="H17" s="6" t="s">
        <v>577</v>
      </c>
      <c r="I17" s="32"/>
      <c r="J17" s="32"/>
      <c r="L17" s="21" t="s">
        <v>580</v>
      </c>
    </row>
    <row r="18" spans="1:12" s="6" customFormat="1" ht="145" x14ac:dyDescent="0.35">
      <c r="A18" s="6">
        <v>2</v>
      </c>
      <c r="B18" s="6" t="s">
        <v>28</v>
      </c>
      <c r="C18" s="7" t="s">
        <v>60</v>
      </c>
      <c r="D18" s="6" t="s">
        <v>61</v>
      </c>
      <c r="E18" s="6" t="s">
        <v>592</v>
      </c>
      <c r="F18" s="6" t="s">
        <v>593</v>
      </c>
      <c r="G18" s="6" t="s">
        <v>31</v>
      </c>
      <c r="H18" s="6" t="s">
        <v>453</v>
      </c>
      <c r="I18" s="6" t="s">
        <v>594</v>
      </c>
      <c r="J18" s="6" t="s">
        <v>65</v>
      </c>
      <c r="L18" s="22">
        <v>45888</v>
      </c>
    </row>
    <row r="19" spans="1:12" s="6" customFormat="1" ht="29" x14ac:dyDescent="0.35">
      <c r="A19" s="6">
        <v>2</v>
      </c>
      <c r="B19" s="6" t="s">
        <v>146</v>
      </c>
      <c r="C19" s="7" t="s">
        <v>595</v>
      </c>
      <c r="D19" s="6" t="s">
        <v>596</v>
      </c>
      <c r="E19" s="6" t="s">
        <v>286</v>
      </c>
      <c r="F19" s="6" t="s">
        <v>597</v>
      </c>
      <c r="G19" s="6" t="s">
        <v>149</v>
      </c>
      <c r="H19" s="6" t="s">
        <v>577</v>
      </c>
      <c r="I19" s="6" t="s">
        <v>598</v>
      </c>
      <c r="J19" s="6" t="s">
        <v>65</v>
      </c>
      <c r="L19" s="21" t="s">
        <v>580</v>
      </c>
    </row>
    <row r="20" spans="1:12" s="6" customFormat="1" ht="72.5" x14ac:dyDescent="0.35">
      <c r="A20" s="6">
        <v>2</v>
      </c>
      <c r="B20" s="6" t="s">
        <v>146</v>
      </c>
      <c r="C20" s="7" t="s">
        <v>599</v>
      </c>
      <c r="D20" s="6" t="s">
        <v>600</v>
      </c>
      <c r="E20" s="6" t="s">
        <v>286</v>
      </c>
      <c r="F20" s="6" t="s">
        <v>601</v>
      </c>
      <c r="G20" s="6" t="s">
        <v>149</v>
      </c>
      <c r="H20" s="6" t="s">
        <v>577</v>
      </c>
      <c r="I20" s="6" t="s">
        <v>602</v>
      </c>
      <c r="J20" s="6" t="s">
        <v>65</v>
      </c>
      <c r="L20" s="21" t="s">
        <v>580</v>
      </c>
    </row>
    <row r="21" spans="1:12" s="6" customFormat="1" ht="58" x14ac:dyDescent="0.35">
      <c r="A21" s="6">
        <v>2</v>
      </c>
      <c r="B21" s="6" t="s">
        <v>223</v>
      </c>
      <c r="C21" s="7" t="s">
        <v>603</v>
      </c>
      <c r="D21" s="6" t="s">
        <v>604</v>
      </c>
      <c r="E21" s="6" t="s">
        <v>605</v>
      </c>
      <c r="F21" s="6" t="s">
        <v>606</v>
      </c>
      <c r="G21" s="6" t="s">
        <v>607</v>
      </c>
      <c r="H21" s="6" t="s">
        <v>577</v>
      </c>
      <c r="I21" s="6" t="s">
        <v>608</v>
      </c>
      <c r="J21" s="6" t="s">
        <v>579</v>
      </c>
      <c r="L21" s="21" t="s">
        <v>580</v>
      </c>
    </row>
    <row r="22" spans="1:12" s="6" customFormat="1" ht="130.5" x14ac:dyDescent="0.35">
      <c r="A22" s="6">
        <v>2</v>
      </c>
      <c r="B22" s="6" t="s">
        <v>585</v>
      </c>
      <c r="C22" s="7" t="s">
        <v>609</v>
      </c>
      <c r="D22" s="6" t="s">
        <v>610</v>
      </c>
      <c r="E22" s="6" t="s">
        <v>611</v>
      </c>
      <c r="F22" s="6" t="s">
        <v>612</v>
      </c>
      <c r="G22" s="6" t="s">
        <v>613</v>
      </c>
      <c r="H22" s="6" t="s">
        <v>15</v>
      </c>
      <c r="I22" s="6" t="s">
        <v>614</v>
      </c>
      <c r="J22" s="6" t="s">
        <v>65</v>
      </c>
      <c r="L22" s="22">
        <v>45888</v>
      </c>
    </row>
    <row r="23" spans="1:12" s="6" customFormat="1" ht="58" x14ac:dyDescent="0.35">
      <c r="A23" s="6">
        <v>2</v>
      </c>
      <c r="B23" s="6" t="s">
        <v>146</v>
      </c>
      <c r="C23" s="7" t="s">
        <v>615</v>
      </c>
      <c r="D23" s="6" t="s">
        <v>616</v>
      </c>
      <c r="E23" s="6" t="s">
        <v>605</v>
      </c>
      <c r="F23" s="6" t="s">
        <v>617</v>
      </c>
      <c r="G23" s="6" t="s">
        <v>149</v>
      </c>
      <c r="H23" s="6" t="s">
        <v>577</v>
      </c>
      <c r="I23" s="6" t="s">
        <v>608</v>
      </c>
      <c r="J23" s="6" t="s">
        <v>579</v>
      </c>
      <c r="L23" s="21" t="s">
        <v>580</v>
      </c>
    </row>
    <row r="24" spans="1:12" s="6" customFormat="1" x14ac:dyDescent="0.35">
      <c r="A24" s="6">
        <v>2</v>
      </c>
      <c r="B24" s="6" t="s">
        <v>11</v>
      </c>
      <c r="C24" s="7" t="s">
        <v>90</v>
      </c>
      <c r="D24" s="6" t="s">
        <v>91</v>
      </c>
      <c r="E24" s="6" t="s">
        <v>280</v>
      </c>
      <c r="F24" s="6" t="s">
        <v>618</v>
      </c>
      <c r="G24" s="6" t="s">
        <v>14</v>
      </c>
      <c r="H24" s="6" t="s">
        <v>95</v>
      </c>
      <c r="I24" s="6" t="s">
        <v>619</v>
      </c>
      <c r="J24" s="6" t="s">
        <v>620</v>
      </c>
      <c r="L24" s="21"/>
    </row>
    <row r="25" spans="1:12" s="6" customFormat="1" ht="116" x14ac:dyDescent="0.35">
      <c r="A25" s="6">
        <v>2</v>
      </c>
      <c r="B25" s="6" t="s">
        <v>146</v>
      </c>
      <c r="C25" s="7" t="s">
        <v>102</v>
      </c>
      <c r="D25" s="6" t="s">
        <v>103</v>
      </c>
      <c r="E25" s="6" t="s">
        <v>621</v>
      </c>
      <c r="F25" s="6" t="s">
        <v>622</v>
      </c>
      <c r="G25" s="6" t="s">
        <v>149</v>
      </c>
      <c r="H25" s="6" t="s">
        <v>95</v>
      </c>
      <c r="I25" s="6" t="s">
        <v>623</v>
      </c>
      <c r="J25" s="6" t="s">
        <v>624</v>
      </c>
      <c r="L25" s="22">
        <v>45895</v>
      </c>
    </row>
    <row r="26" spans="1:12" s="6" customFormat="1" ht="43.5" x14ac:dyDescent="0.35">
      <c r="A26" s="6">
        <v>2</v>
      </c>
      <c r="B26" s="6" t="s">
        <v>11</v>
      </c>
      <c r="C26" s="7" t="s">
        <v>111</v>
      </c>
      <c r="D26" s="6" t="s">
        <v>112</v>
      </c>
      <c r="E26" s="6" t="s">
        <v>625</v>
      </c>
      <c r="F26" s="6" t="s">
        <v>626</v>
      </c>
      <c r="G26" s="6" t="s">
        <v>99</v>
      </c>
      <c r="H26" s="6" t="s">
        <v>95</v>
      </c>
      <c r="I26" s="6" t="s">
        <v>627</v>
      </c>
      <c r="J26" s="6" t="s">
        <v>628</v>
      </c>
      <c r="L26" s="22">
        <v>45895</v>
      </c>
    </row>
    <row r="27" spans="1:12" s="6" customFormat="1" ht="58" x14ac:dyDescent="0.35">
      <c r="A27" s="6">
        <v>2</v>
      </c>
      <c r="B27" s="6" t="s">
        <v>585</v>
      </c>
      <c r="C27" s="7">
        <v>4.5</v>
      </c>
      <c r="D27" s="6" t="s">
        <v>151</v>
      </c>
      <c r="E27" s="6" t="s">
        <v>586</v>
      </c>
      <c r="F27" s="6" t="s">
        <v>587</v>
      </c>
      <c r="G27" s="6" t="s">
        <v>588</v>
      </c>
      <c r="H27" s="6" t="s">
        <v>577</v>
      </c>
      <c r="I27" s="6" t="s">
        <v>608</v>
      </c>
      <c r="J27" s="6" t="s">
        <v>579</v>
      </c>
      <c r="L27" s="21" t="s">
        <v>580</v>
      </c>
    </row>
    <row r="28" spans="1:12" s="6" customFormat="1" ht="87" x14ac:dyDescent="0.35">
      <c r="A28" s="6">
        <v>2</v>
      </c>
      <c r="B28" s="6" t="s">
        <v>47</v>
      </c>
      <c r="C28" s="7" t="s">
        <v>157</v>
      </c>
      <c r="D28" s="6" t="s">
        <v>158</v>
      </c>
      <c r="E28" s="6" t="s">
        <v>158</v>
      </c>
      <c r="F28" s="6" t="s">
        <v>629</v>
      </c>
      <c r="G28" s="6" t="s">
        <v>486</v>
      </c>
      <c r="H28" s="6" t="s">
        <v>15</v>
      </c>
      <c r="I28" s="6" t="s">
        <v>630</v>
      </c>
      <c r="J28" s="6" t="s">
        <v>631</v>
      </c>
      <c r="L28" s="21"/>
    </row>
    <row r="29" spans="1:12" s="6" customFormat="1" ht="29" x14ac:dyDescent="0.35">
      <c r="A29" s="6">
        <v>2</v>
      </c>
      <c r="B29" s="6" t="s">
        <v>47</v>
      </c>
      <c r="C29" s="7" t="s">
        <v>163</v>
      </c>
      <c r="D29" s="6" t="s">
        <v>164</v>
      </c>
      <c r="E29" s="6" t="s">
        <v>632</v>
      </c>
      <c r="F29" s="6" t="s">
        <v>633</v>
      </c>
      <c r="G29" s="6" t="s">
        <v>154</v>
      </c>
      <c r="H29" s="6" t="s">
        <v>15</v>
      </c>
      <c r="I29" s="6" t="s">
        <v>634</v>
      </c>
      <c r="J29" s="6" t="s">
        <v>635</v>
      </c>
      <c r="L29" s="21"/>
    </row>
    <row r="30" spans="1:12" s="6" customFormat="1" x14ac:dyDescent="0.35">
      <c r="A30" s="6">
        <v>2</v>
      </c>
      <c r="B30" s="6" t="s">
        <v>47</v>
      </c>
      <c r="C30" s="7" t="s">
        <v>163</v>
      </c>
      <c r="D30" s="6" t="s">
        <v>164</v>
      </c>
      <c r="E30" s="6" t="s">
        <v>636</v>
      </c>
      <c r="F30" s="6" t="s">
        <v>633</v>
      </c>
      <c r="G30" s="6" t="s">
        <v>154</v>
      </c>
      <c r="H30" s="6" t="s">
        <v>15</v>
      </c>
      <c r="I30" s="6" t="s">
        <v>634</v>
      </c>
      <c r="J30" s="6" t="s">
        <v>635</v>
      </c>
      <c r="L30" s="21"/>
    </row>
    <row r="31" spans="1:12" s="6" customFormat="1" x14ac:dyDescent="0.35">
      <c r="A31" s="6">
        <v>2</v>
      </c>
      <c r="B31" s="6" t="s">
        <v>47</v>
      </c>
      <c r="C31" s="7" t="s">
        <v>163</v>
      </c>
      <c r="D31" s="6" t="s">
        <v>164</v>
      </c>
      <c r="E31" s="6" t="s">
        <v>637</v>
      </c>
      <c r="F31" s="6" t="s">
        <v>638</v>
      </c>
      <c r="G31" s="6" t="s">
        <v>154</v>
      </c>
      <c r="H31" s="6" t="s">
        <v>15</v>
      </c>
      <c r="I31" s="6" t="s">
        <v>634</v>
      </c>
      <c r="J31" s="6" t="s">
        <v>639</v>
      </c>
      <c r="L31" s="21"/>
    </row>
    <row r="32" spans="1:12" s="6" customFormat="1" ht="87" x14ac:dyDescent="0.35">
      <c r="A32" s="6">
        <v>2</v>
      </c>
      <c r="B32" s="6" t="s">
        <v>146</v>
      </c>
      <c r="C32" s="7" t="s">
        <v>640</v>
      </c>
      <c r="D32" s="6" t="s">
        <v>641</v>
      </c>
      <c r="E32" s="6" t="s">
        <v>642</v>
      </c>
      <c r="F32" s="6" t="s">
        <v>643</v>
      </c>
      <c r="G32" s="6" t="s">
        <v>149</v>
      </c>
      <c r="H32" s="6" t="s">
        <v>15</v>
      </c>
      <c r="I32" s="6" t="s">
        <v>644</v>
      </c>
      <c r="J32" s="6" t="s">
        <v>645</v>
      </c>
      <c r="L32" s="21"/>
    </row>
    <row r="33" spans="1:12" s="6" customFormat="1" x14ac:dyDescent="0.35">
      <c r="A33" s="6">
        <v>2</v>
      </c>
      <c r="B33" s="6" t="s">
        <v>47</v>
      </c>
      <c r="C33" s="7" t="s">
        <v>197</v>
      </c>
      <c r="D33" s="6" t="s">
        <v>198</v>
      </c>
      <c r="E33" s="6" t="s">
        <v>646</v>
      </c>
      <c r="F33" s="6" t="s">
        <v>647</v>
      </c>
      <c r="G33" s="6" t="s">
        <v>256</v>
      </c>
      <c r="H33" s="6" t="s">
        <v>15</v>
      </c>
      <c r="I33" s="6" t="s">
        <v>634</v>
      </c>
      <c r="J33" s="6" t="s">
        <v>110</v>
      </c>
      <c r="L33" s="21"/>
    </row>
    <row r="34" spans="1:12" s="6" customFormat="1" ht="43.5" x14ac:dyDescent="0.35">
      <c r="A34" s="6">
        <v>2</v>
      </c>
      <c r="B34" s="6" t="s">
        <v>47</v>
      </c>
      <c r="C34" s="7" t="s">
        <v>197</v>
      </c>
      <c r="D34" s="6" t="s">
        <v>198</v>
      </c>
      <c r="E34" s="6" t="s">
        <v>648</v>
      </c>
      <c r="F34" s="6" t="s">
        <v>649</v>
      </c>
      <c r="G34" s="6" t="s">
        <v>256</v>
      </c>
      <c r="H34" s="6" t="s">
        <v>15</v>
      </c>
      <c r="I34" s="6" t="s">
        <v>650</v>
      </c>
      <c r="J34" s="6" t="s">
        <v>65</v>
      </c>
      <c r="L34" s="21"/>
    </row>
    <row r="35" spans="1:12" s="6" customFormat="1" ht="58" x14ac:dyDescent="0.35">
      <c r="A35" s="6">
        <v>2</v>
      </c>
      <c r="B35" s="6" t="s">
        <v>651</v>
      </c>
      <c r="C35" s="7" t="s">
        <v>197</v>
      </c>
      <c r="D35" s="6" t="s">
        <v>198</v>
      </c>
      <c r="E35" s="6" t="s">
        <v>652</v>
      </c>
      <c r="F35" s="6" t="s">
        <v>653</v>
      </c>
      <c r="G35" s="6" t="s">
        <v>654</v>
      </c>
      <c r="H35" s="6" t="s">
        <v>15</v>
      </c>
      <c r="I35" s="6" t="s">
        <v>655</v>
      </c>
      <c r="J35" s="6" t="s">
        <v>65</v>
      </c>
      <c r="L35" s="22">
        <v>45888</v>
      </c>
    </row>
    <row r="36" spans="1:12" s="6" customFormat="1" x14ac:dyDescent="0.35">
      <c r="A36" s="6">
        <v>2</v>
      </c>
      <c r="B36" s="6" t="s">
        <v>11</v>
      </c>
      <c r="C36" s="7" t="s">
        <v>197</v>
      </c>
      <c r="D36" s="6" t="s">
        <v>198</v>
      </c>
      <c r="E36" s="6" t="s">
        <v>548</v>
      </c>
      <c r="F36" s="6" t="s">
        <v>656</v>
      </c>
      <c r="G36" s="6" t="s">
        <v>14</v>
      </c>
      <c r="H36" s="6" t="s">
        <v>15</v>
      </c>
      <c r="I36" s="6" t="s">
        <v>634</v>
      </c>
      <c r="J36" s="6" t="s">
        <v>110</v>
      </c>
      <c r="L36" s="21"/>
    </row>
    <row r="37" spans="1:12" s="6" customFormat="1" ht="29" x14ac:dyDescent="0.35">
      <c r="A37" s="6">
        <v>2</v>
      </c>
      <c r="B37" s="6" t="s">
        <v>223</v>
      </c>
      <c r="C37" s="7" t="s">
        <v>197</v>
      </c>
      <c r="D37" s="6" t="s">
        <v>198</v>
      </c>
      <c r="E37" s="6" t="s">
        <v>657</v>
      </c>
      <c r="F37" s="6" t="s">
        <v>658</v>
      </c>
      <c r="G37" s="6" t="s">
        <v>226</v>
      </c>
      <c r="H37" s="6" t="s">
        <v>15</v>
      </c>
      <c r="I37" s="6" t="s">
        <v>659</v>
      </c>
      <c r="J37" s="6" t="s">
        <v>660</v>
      </c>
      <c r="L37" s="22">
        <v>45888</v>
      </c>
    </row>
    <row r="38" spans="1:12" s="6" customFormat="1" ht="29" x14ac:dyDescent="0.35">
      <c r="A38" s="6">
        <v>2</v>
      </c>
      <c r="B38" s="6" t="s">
        <v>223</v>
      </c>
      <c r="C38" s="7" t="s">
        <v>197</v>
      </c>
      <c r="D38" s="6" t="s">
        <v>198</v>
      </c>
      <c r="E38" s="6" t="s">
        <v>657</v>
      </c>
      <c r="F38" s="6" t="s">
        <v>661</v>
      </c>
      <c r="G38" s="6" t="s">
        <v>226</v>
      </c>
      <c r="H38" s="6" t="s">
        <v>15</v>
      </c>
      <c r="I38" s="6" t="s">
        <v>662</v>
      </c>
      <c r="J38" s="6" t="s">
        <v>663</v>
      </c>
      <c r="L38" s="21"/>
    </row>
    <row r="39" spans="1:12" s="6" customFormat="1" ht="409.5" x14ac:dyDescent="0.35">
      <c r="A39" s="6">
        <v>2</v>
      </c>
      <c r="B39" s="6" t="s">
        <v>66</v>
      </c>
      <c r="C39" s="7" t="s">
        <v>263</v>
      </c>
      <c r="D39" s="6" t="s">
        <v>264</v>
      </c>
      <c r="E39" s="6" t="s">
        <v>2</v>
      </c>
      <c r="F39" s="6" t="s">
        <v>664</v>
      </c>
      <c r="G39" s="6" t="s">
        <v>583</v>
      </c>
      <c r="H39" s="6" t="s">
        <v>15</v>
      </c>
      <c r="I39" s="6" t="s">
        <v>665</v>
      </c>
      <c r="J39" s="6" t="s">
        <v>666</v>
      </c>
      <c r="L39" s="21"/>
    </row>
    <row r="40" spans="1:12" s="6" customFormat="1" ht="29" x14ac:dyDescent="0.35">
      <c r="A40" s="6">
        <v>3</v>
      </c>
      <c r="B40" s="6" t="s">
        <v>47</v>
      </c>
      <c r="C40" s="7" t="s">
        <v>278</v>
      </c>
      <c r="D40" s="6" t="s">
        <v>279</v>
      </c>
      <c r="E40" s="6">
        <v>5840</v>
      </c>
      <c r="F40" s="6" t="s">
        <v>667</v>
      </c>
      <c r="G40" s="6" t="s">
        <v>282</v>
      </c>
      <c r="H40" s="6" t="s">
        <v>77</v>
      </c>
      <c r="I40" s="6" t="s">
        <v>668</v>
      </c>
      <c r="J40" s="6" t="s">
        <v>669</v>
      </c>
      <c r="L40" s="22">
        <v>45888</v>
      </c>
    </row>
    <row r="41" spans="1:12" s="6" customFormat="1" ht="29" x14ac:dyDescent="0.35">
      <c r="A41" s="6">
        <v>3</v>
      </c>
      <c r="B41" s="6" t="s">
        <v>47</v>
      </c>
      <c r="C41" s="7" t="s">
        <v>278</v>
      </c>
      <c r="D41" s="6" t="s">
        <v>279</v>
      </c>
      <c r="E41" s="6" t="s">
        <v>670</v>
      </c>
      <c r="F41" s="6" t="s">
        <v>671</v>
      </c>
      <c r="G41" s="6" t="s">
        <v>282</v>
      </c>
      <c r="H41" s="6" t="s">
        <v>77</v>
      </c>
      <c r="I41" s="6" t="s">
        <v>672</v>
      </c>
      <c r="J41" s="6" t="s">
        <v>673</v>
      </c>
      <c r="L41" s="22">
        <v>45888</v>
      </c>
    </row>
    <row r="42" spans="1:12" s="6" customFormat="1" ht="87" x14ac:dyDescent="0.35">
      <c r="A42" s="6">
        <v>3</v>
      </c>
      <c r="B42" s="6" t="s">
        <v>47</v>
      </c>
      <c r="C42" s="7" t="s">
        <v>278</v>
      </c>
      <c r="D42" s="6" t="s">
        <v>279</v>
      </c>
      <c r="E42" s="6" t="s">
        <v>674</v>
      </c>
      <c r="F42" s="6" t="s">
        <v>675</v>
      </c>
      <c r="G42" s="6" t="s">
        <v>282</v>
      </c>
      <c r="H42" s="6" t="s">
        <v>77</v>
      </c>
      <c r="I42" s="6" t="s">
        <v>676</v>
      </c>
      <c r="J42" s="6" t="s">
        <v>677</v>
      </c>
      <c r="L42" s="22">
        <v>45888</v>
      </c>
    </row>
    <row r="43" spans="1:12" s="6" customFormat="1" ht="159.5" x14ac:dyDescent="0.35">
      <c r="A43" s="6">
        <v>3</v>
      </c>
      <c r="B43" s="6" t="s">
        <v>47</v>
      </c>
      <c r="C43" s="7" t="s">
        <v>298</v>
      </c>
      <c r="D43" s="6" t="s">
        <v>299</v>
      </c>
      <c r="E43" s="6" t="s">
        <v>678</v>
      </c>
      <c r="F43" s="6" t="s">
        <v>679</v>
      </c>
      <c r="G43" s="6" t="s">
        <v>282</v>
      </c>
      <c r="H43" s="6" t="s">
        <v>15</v>
      </c>
      <c r="I43" s="6" t="s">
        <v>680</v>
      </c>
      <c r="J43" s="6" t="s">
        <v>681</v>
      </c>
      <c r="L43" s="21" t="s">
        <v>682</v>
      </c>
    </row>
    <row r="44" spans="1:12" s="6" customFormat="1" ht="87" x14ac:dyDescent="0.35">
      <c r="A44" s="6">
        <v>3</v>
      </c>
      <c r="B44" s="6" t="s">
        <v>47</v>
      </c>
      <c r="C44" s="7" t="s">
        <v>311</v>
      </c>
      <c r="D44" s="6" t="s">
        <v>312</v>
      </c>
      <c r="E44" s="6" t="s">
        <v>315</v>
      </c>
      <c r="F44" s="6" t="s">
        <v>683</v>
      </c>
      <c r="G44" s="6" t="s">
        <v>282</v>
      </c>
      <c r="H44" s="6" t="s">
        <v>86</v>
      </c>
      <c r="I44" s="6" t="s">
        <v>684</v>
      </c>
      <c r="J44" s="6" t="s">
        <v>685</v>
      </c>
      <c r="L44" s="22">
        <v>45888</v>
      </c>
    </row>
    <row r="45" spans="1:12" s="6" customFormat="1" ht="72.5" x14ac:dyDescent="0.35">
      <c r="A45" s="6">
        <v>3</v>
      </c>
      <c r="B45" s="6" t="s">
        <v>47</v>
      </c>
      <c r="C45" s="7" t="s">
        <v>311</v>
      </c>
      <c r="D45" s="6" t="s">
        <v>312</v>
      </c>
      <c r="E45" s="6" t="s">
        <v>315</v>
      </c>
      <c r="F45" s="6" t="s">
        <v>686</v>
      </c>
      <c r="G45" s="6" t="s">
        <v>282</v>
      </c>
      <c r="H45" s="6" t="s">
        <v>86</v>
      </c>
      <c r="I45" s="6" t="s">
        <v>687</v>
      </c>
      <c r="J45" s="6" t="s">
        <v>688</v>
      </c>
      <c r="L45" s="22">
        <v>45888</v>
      </c>
    </row>
    <row r="46" spans="1:12" s="6" customFormat="1" ht="130.5" x14ac:dyDescent="0.35">
      <c r="A46" s="6">
        <v>3</v>
      </c>
      <c r="B46" s="6" t="s">
        <v>47</v>
      </c>
      <c r="C46" s="7" t="s">
        <v>311</v>
      </c>
      <c r="D46" s="6" t="s">
        <v>312</v>
      </c>
      <c r="E46" s="6" t="s">
        <v>315</v>
      </c>
      <c r="F46" s="6" t="s">
        <v>689</v>
      </c>
      <c r="G46" s="6" t="s">
        <v>282</v>
      </c>
      <c r="H46" s="6" t="s">
        <v>86</v>
      </c>
      <c r="I46" s="6" t="s">
        <v>690</v>
      </c>
      <c r="J46" s="6" t="s">
        <v>691</v>
      </c>
      <c r="L46" s="22">
        <v>45888</v>
      </c>
    </row>
    <row r="47" spans="1:12" s="6" customFormat="1" ht="29" x14ac:dyDescent="0.35">
      <c r="A47" s="6">
        <v>3</v>
      </c>
      <c r="B47" s="6" t="s">
        <v>47</v>
      </c>
      <c r="C47" s="7" t="s">
        <v>311</v>
      </c>
      <c r="D47" s="6" t="s">
        <v>312</v>
      </c>
      <c r="E47" s="6" t="s">
        <v>692</v>
      </c>
      <c r="F47" s="6" t="s">
        <v>693</v>
      </c>
      <c r="G47" s="6" t="s">
        <v>282</v>
      </c>
      <c r="H47" s="6" t="s">
        <v>86</v>
      </c>
      <c r="I47" s="6" t="s">
        <v>694</v>
      </c>
      <c r="J47" s="6" t="s">
        <v>695</v>
      </c>
      <c r="L47" s="22">
        <v>45888</v>
      </c>
    </row>
    <row r="48" spans="1:12" s="6" customFormat="1" ht="159.5" x14ac:dyDescent="0.35">
      <c r="A48" s="6">
        <v>3</v>
      </c>
      <c r="B48" s="6" t="s">
        <v>47</v>
      </c>
      <c r="C48" s="7" t="s">
        <v>696</v>
      </c>
      <c r="D48" s="6" t="s">
        <v>697</v>
      </c>
      <c r="E48" s="6" t="s">
        <v>678</v>
      </c>
      <c r="F48" s="6" t="s">
        <v>698</v>
      </c>
      <c r="G48" s="6" t="s">
        <v>282</v>
      </c>
      <c r="H48" s="6" t="s">
        <v>15</v>
      </c>
      <c r="I48" s="6" t="s">
        <v>680</v>
      </c>
      <c r="J48" s="6" t="s">
        <v>681</v>
      </c>
      <c r="L48" s="21" t="s">
        <v>682</v>
      </c>
    </row>
    <row r="49" spans="1:16" s="6" customFormat="1" ht="29" x14ac:dyDescent="0.35">
      <c r="A49" s="6">
        <v>3</v>
      </c>
      <c r="B49" s="6" t="s">
        <v>47</v>
      </c>
      <c r="C49" s="7" t="s">
        <v>339</v>
      </c>
      <c r="D49" s="6" t="s">
        <v>340</v>
      </c>
      <c r="E49" s="6" t="s">
        <v>699</v>
      </c>
      <c r="F49" s="6" t="s">
        <v>700</v>
      </c>
      <c r="G49" s="6" t="s">
        <v>282</v>
      </c>
      <c r="H49" s="6" t="s">
        <v>15</v>
      </c>
      <c r="I49" s="6" t="s">
        <v>701</v>
      </c>
      <c r="J49" s="6" t="s">
        <v>702</v>
      </c>
      <c r="L49" s="21" t="s">
        <v>682</v>
      </c>
    </row>
    <row r="50" spans="1:16" s="6" customFormat="1" ht="72.5" x14ac:dyDescent="0.35">
      <c r="A50" s="6">
        <v>3</v>
      </c>
      <c r="B50" s="6" t="s">
        <v>146</v>
      </c>
      <c r="C50" s="7" t="s">
        <v>703</v>
      </c>
      <c r="D50" s="6" t="s">
        <v>704</v>
      </c>
      <c r="E50" s="6" t="s">
        <v>705</v>
      </c>
      <c r="F50" s="6" t="s">
        <v>706</v>
      </c>
      <c r="G50" s="6" t="s">
        <v>149</v>
      </c>
      <c r="H50" s="6" t="s">
        <v>15</v>
      </c>
      <c r="I50" s="32" t="s">
        <v>707</v>
      </c>
      <c r="J50" s="32" t="s">
        <v>708</v>
      </c>
      <c r="L50" s="22">
        <v>45888</v>
      </c>
    </row>
    <row r="51" spans="1:16" s="6" customFormat="1" ht="43.5" x14ac:dyDescent="0.35">
      <c r="A51" s="6">
        <v>3</v>
      </c>
      <c r="B51" s="6" t="s">
        <v>223</v>
      </c>
      <c r="C51" s="7" t="s">
        <v>703</v>
      </c>
      <c r="D51" s="6" t="s">
        <v>704</v>
      </c>
      <c r="E51" s="6" t="s">
        <v>709</v>
      </c>
      <c r="F51" s="6" t="s">
        <v>710</v>
      </c>
      <c r="G51" s="6" t="s">
        <v>607</v>
      </c>
      <c r="H51" s="6" t="s">
        <v>15</v>
      </c>
      <c r="I51" s="32"/>
      <c r="J51" s="32"/>
      <c r="L51" s="22">
        <v>45888</v>
      </c>
    </row>
    <row r="52" spans="1:16" s="6" customFormat="1" ht="232" x14ac:dyDescent="0.35">
      <c r="A52" s="6">
        <v>3</v>
      </c>
      <c r="B52" s="6" t="s">
        <v>47</v>
      </c>
      <c r="C52" s="7" t="s">
        <v>366</v>
      </c>
      <c r="D52" s="6" t="s">
        <v>367</v>
      </c>
      <c r="E52" s="6" t="s">
        <v>574</v>
      </c>
      <c r="F52" s="6" t="s">
        <v>711</v>
      </c>
      <c r="G52" s="6" t="s">
        <v>52</v>
      </c>
      <c r="H52" s="6" t="s">
        <v>15</v>
      </c>
      <c r="I52" s="19" t="s">
        <v>712</v>
      </c>
      <c r="J52" s="6" t="s">
        <v>713</v>
      </c>
      <c r="L52" s="22">
        <v>45888</v>
      </c>
      <c r="N52" s="6" t="s">
        <v>714</v>
      </c>
      <c r="O52" s="20">
        <f xml:space="preserve"> (731 * 36000 * (1/(13.4 *  (1-0.1)) - 1 / (17 * (1-0.1)))) / 1000</f>
        <v>462.08955223880582</v>
      </c>
      <c r="P52" s="20">
        <f xml:space="preserve"> (731 * 36000 * (1/(13.4 * 0.85 *  (1-0.1)) - 1 / (17 * 0.85 * (1-0.1)))) / 1000</f>
        <v>543.63476733977132</v>
      </c>
    </row>
    <row r="53" spans="1:16" s="6" customFormat="1" ht="43.5" x14ac:dyDescent="0.35">
      <c r="A53" s="6">
        <v>3</v>
      </c>
      <c r="B53" s="6" t="s">
        <v>47</v>
      </c>
      <c r="C53" s="7" t="s">
        <v>366</v>
      </c>
      <c r="D53" s="6" t="s">
        <v>367</v>
      </c>
      <c r="E53" s="6" t="s">
        <v>715</v>
      </c>
      <c r="F53" s="6" t="s">
        <v>716</v>
      </c>
      <c r="G53" s="6" t="s">
        <v>52</v>
      </c>
      <c r="H53" s="6" t="s">
        <v>15</v>
      </c>
      <c r="I53" s="6" t="s">
        <v>717</v>
      </c>
      <c r="J53" s="6" t="s">
        <v>718</v>
      </c>
      <c r="L53" s="22">
        <v>45888</v>
      </c>
    </row>
    <row r="54" spans="1:16" s="6" customFormat="1" ht="101.5" x14ac:dyDescent="0.35">
      <c r="A54" s="6">
        <v>3</v>
      </c>
      <c r="B54" s="6" t="s">
        <v>146</v>
      </c>
      <c r="C54" s="7" t="s">
        <v>366</v>
      </c>
      <c r="D54" s="6" t="s">
        <v>367</v>
      </c>
      <c r="E54" s="6" t="s">
        <v>719</v>
      </c>
      <c r="F54" s="6" t="s">
        <v>720</v>
      </c>
      <c r="G54" s="6" t="s">
        <v>149</v>
      </c>
      <c r="H54" s="6" t="s">
        <v>15</v>
      </c>
      <c r="I54" s="6" t="s">
        <v>721</v>
      </c>
      <c r="J54" s="6" t="s">
        <v>722</v>
      </c>
      <c r="L54" s="22">
        <v>45888</v>
      </c>
    </row>
    <row r="55" spans="1:16" s="6" customFormat="1" ht="145" x14ac:dyDescent="0.35">
      <c r="A55" s="6">
        <v>3</v>
      </c>
      <c r="B55" s="6" t="s">
        <v>28</v>
      </c>
      <c r="C55" s="7" t="s">
        <v>366</v>
      </c>
      <c r="D55" s="6" t="s">
        <v>367</v>
      </c>
      <c r="E55" s="6" t="s">
        <v>280</v>
      </c>
      <c r="F55" s="6" t="s">
        <v>723</v>
      </c>
      <c r="G55" s="6" t="s">
        <v>724</v>
      </c>
      <c r="H55" s="6" t="s">
        <v>453</v>
      </c>
      <c r="I55" s="6" t="s">
        <v>594</v>
      </c>
      <c r="J55" s="6" t="s">
        <v>65</v>
      </c>
      <c r="L55" s="22">
        <v>45888</v>
      </c>
    </row>
    <row r="56" spans="1:16" s="6" customFormat="1" x14ac:dyDescent="0.35">
      <c r="A56" s="6">
        <v>3</v>
      </c>
      <c r="B56" s="6" t="s">
        <v>11</v>
      </c>
      <c r="C56" s="7" t="s">
        <v>392</v>
      </c>
      <c r="D56" s="6" t="s">
        <v>393</v>
      </c>
      <c r="E56" s="6" t="s">
        <v>280</v>
      </c>
      <c r="F56" s="6" t="s">
        <v>725</v>
      </c>
      <c r="G56" s="6" t="s">
        <v>14</v>
      </c>
      <c r="H56" s="6" t="s">
        <v>453</v>
      </c>
      <c r="I56" s="6" t="s">
        <v>352</v>
      </c>
      <c r="J56" s="6" t="s">
        <v>110</v>
      </c>
      <c r="L56" s="21"/>
    </row>
    <row r="57" spans="1:16" s="6" customFormat="1" x14ac:dyDescent="0.35">
      <c r="A57" s="6">
        <v>3</v>
      </c>
      <c r="B57" s="6" t="s">
        <v>11</v>
      </c>
      <c r="C57" s="7" t="s">
        <v>421</v>
      </c>
      <c r="D57" s="6" t="s">
        <v>422</v>
      </c>
      <c r="E57" s="6" t="s">
        <v>280</v>
      </c>
      <c r="F57" s="6" t="s">
        <v>726</v>
      </c>
      <c r="G57" s="6" t="s">
        <v>14</v>
      </c>
      <c r="H57" s="6" t="s">
        <v>453</v>
      </c>
      <c r="I57" s="6" t="s">
        <v>352</v>
      </c>
      <c r="J57" s="6" t="s">
        <v>110</v>
      </c>
      <c r="L57" s="21"/>
    </row>
    <row r="58" spans="1:16" s="6" customFormat="1" ht="159.5" x14ac:dyDescent="0.35">
      <c r="A58" s="6">
        <v>3</v>
      </c>
      <c r="B58" s="6" t="s">
        <v>11</v>
      </c>
      <c r="C58" s="7" t="s">
        <v>421</v>
      </c>
      <c r="D58" s="6" t="s">
        <v>422</v>
      </c>
      <c r="E58" s="6" t="s">
        <v>727</v>
      </c>
      <c r="F58" s="6" t="s">
        <v>728</v>
      </c>
      <c r="G58" s="6" t="s">
        <v>99</v>
      </c>
      <c r="H58" s="6" t="s">
        <v>95</v>
      </c>
      <c r="I58" s="6" t="s">
        <v>729</v>
      </c>
      <c r="J58" s="6" t="s">
        <v>730</v>
      </c>
      <c r="L58" s="22">
        <v>45895</v>
      </c>
    </row>
    <row r="59" spans="1:16" s="6" customFormat="1" ht="72.5" x14ac:dyDescent="0.35">
      <c r="A59" s="6">
        <v>3</v>
      </c>
      <c r="B59" s="6" t="s">
        <v>11</v>
      </c>
      <c r="C59" s="7" t="s">
        <v>449</v>
      </c>
      <c r="D59" s="6" t="s">
        <v>450</v>
      </c>
      <c r="E59" s="6" t="s">
        <v>280</v>
      </c>
      <c r="F59" s="6" t="s">
        <v>731</v>
      </c>
      <c r="G59" s="6" t="s">
        <v>14</v>
      </c>
      <c r="H59" s="6" t="s">
        <v>15</v>
      </c>
      <c r="I59" s="6" t="s">
        <v>732</v>
      </c>
      <c r="J59" s="6" t="s">
        <v>733</v>
      </c>
      <c r="L59" s="21"/>
    </row>
    <row r="60" spans="1:16" s="6" customFormat="1" ht="159.5" x14ac:dyDescent="0.35">
      <c r="A60" s="6">
        <v>3</v>
      </c>
      <c r="B60" s="6" t="s">
        <v>66</v>
      </c>
      <c r="C60" s="7" t="s">
        <v>456</v>
      </c>
      <c r="D60" s="6" t="s">
        <v>734</v>
      </c>
      <c r="E60" s="6" t="s">
        <v>735</v>
      </c>
      <c r="F60" s="6" t="s">
        <v>736</v>
      </c>
      <c r="G60" s="6" t="s">
        <v>583</v>
      </c>
      <c r="H60" s="6" t="s">
        <v>15</v>
      </c>
      <c r="I60" s="6" t="s">
        <v>737</v>
      </c>
      <c r="J60" s="6" t="s">
        <v>738</v>
      </c>
      <c r="L60" s="21"/>
    </row>
    <row r="61" spans="1:16" s="6" customFormat="1" ht="217.5" x14ac:dyDescent="0.35">
      <c r="A61" s="6">
        <v>3</v>
      </c>
      <c r="B61" s="6" t="s">
        <v>223</v>
      </c>
      <c r="C61" s="7" t="s">
        <v>456</v>
      </c>
      <c r="D61" s="6" t="s">
        <v>734</v>
      </c>
      <c r="E61" s="6" t="s">
        <v>739</v>
      </c>
      <c r="F61" s="6" t="s">
        <v>740</v>
      </c>
      <c r="G61" s="6" t="s">
        <v>741</v>
      </c>
      <c r="H61" s="6" t="s">
        <v>15</v>
      </c>
      <c r="I61" s="6" t="s">
        <v>737</v>
      </c>
      <c r="J61" s="6" t="s">
        <v>738</v>
      </c>
      <c r="L61" s="21"/>
    </row>
    <row r="62" spans="1:16" s="6" customFormat="1" x14ac:dyDescent="0.35">
      <c r="A62" s="6">
        <v>3</v>
      </c>
      <c r="B62" s="6" t="s">
        <v>47</v>
      </c>
      <c r="C62" s="7" t="s">
        <v>470</v>
      </c>
      <c r="D62" s="6" t="s">
        <v>471</v>
      </c>
      <c r="E62" s="6" t="s">
        <v>742</v>
      </c>
      <c r="F62" s="6" t="s">
        <v>743</v>
      </c>
      <c r="G62" s="6" t="s">
        <v>486</v>
      </c>
      <c r="H62" s="6" t="s">
        <v>15</v>
      </c>
      <c r="I62" s="6" t="s">
        <v>744</v>
      </c>
      <c r="J62" s="6" t="s">
        <v>110</v>
      </c>
      <c r="L62" s="21"/>
    </row>
    <row r="63" spans="1:16" s="6" customFormat="1" x14ac:dyDescent="0.35">
      <c r="A63" s="6">
        <v>3</v>
      </c>
      <c r="B63" s="6" t="s">
        <v>47</v>
      </c>
      <c r="C63" s="7" t="s">
        <v>459</v>
      </c>
      <c r="D63" s="6" t="s">
        <v>164</v>
      </c>
      <c r="E63" s="6" t="s">
        <v>745</v>
      </c>
      <c r="F63" s="6" t="s">
        <v>746</v>
      </c>
      <c r="G63" s="6" t="s">
        <v>52</v>
      </c>
      <c r="H63" s="6" t="s">
        <v>15</v>
      </c>
      <c r="I63" s="6" t="s">
        <v>747</v>
      </c>
      <c r="J63" s="6" t="s">
        <v>110</v>
      </c>
      <c r="L63" s="21"/>
    </row>
    <row r="64" spans="1:16" s="6" customFormat="1" ht="43.5" x14ac:dyDescent="0.35">
      <c r="A64" s="6">
        <v>3</v>
      </c>
      <c r="B64" s="6" t="s">
        <v>66</v>
      </c>
      <c r="C64" s="7" t="s">
        <v>475</v>
      </c>
      <c r="D64" s="6" t="s">
        <v>476</v>
      </c>
      <c r="E64" s="6" t="s">
        <v>748</v>
      </c>
      <c r="F64" s="6" t="s">
        <v>749</v>
      </c>
      <c r="G64" s="6" t="s">
        <v>583</v>
      </c>
      <c r="H64" s="6" t="s">
        <v>15</v>
      </c>
      <c r="I64" s="6" t="s">
        <v>750</v>
      </c>
      <c r="J64" s="6" t="s">
        <v>751</v>
      </c>
      <c r="L64" s="22">
        <v>45888</v>
      </c>
    </row>
    <row r="65" spans="1:12" s="6" customFormat="1" ht="72.5" x14ac:dyDescent="0.35">
      <c r="A65" s="6">
        <v>3</v>
      </c>
      <c r="B65" s="6" t="s">
        <v>66</v>
      </c>
      <c r="C65" s="7" t="s">
        <v>475</v>
      </c>
      <c r="D65" s="6" t="s">
        <v>476</v>
      </c>
      <c r="E65" s="6" t="s">
        <v>752</v>
      </c>
      <c r="F65" s="6" t="s">
        <v>753</v>
      </c>
      <c r="G65" s="6" t="s">
        <v>583</v>
      </c>
      <c r="H65" s="6" t="s">
        <v>15</v>
      </c>
      <c r="I65" s="6" t="s">
        <v>754</v>
      </c>
      <c r="J65" s="6" t="s">
        <v>755</v>
      </c>
      <c r="L65" s="22">
        <v>45888</v>
      </c>
    </row>
    <row r="66" spans="1:12" s="6" customFormat="1" ht="43.5" x14ac:dyDescent="0.35">
      <c r="A66" s="6">
        <v>3</v>
      </c>
      <c r="B66" s="6" t="s">
        <v>66</v>
      </c>
      <c r="C66" s="7" t="s">
        <v>475</v>
      </c>
      <c r="D66" s="6" t="s">
        <v>476</v>
      </c>
      <c r="E66" s="6" t="s">
        <v>756</v>
      </c>
      <c r="F66" s="6" t="s">
        <v>757</v>
      </c>
      <c r="G66" s="6" t="s">
        <v>583</v>
      </c>
      <c r="H66" s="6" t="s">
        <v>15</v>
      </c>
      <c r="I66" s="6" t="s">
        <v>758</v>
      </c>
      <c r="J66" s="6" t="s">
        <v>759</v>
      </c>
      <c r="L66" s="22">
        <v>45888</v>
      </c>
    </row>
    <row r="67" spans="1:12" s="6" customFormat="1" ht="29" x14ac:dyDescent="0.35">
      <c r="A67" s="6">
        <v>3</v>
      </c>
      <c r="B67" s="6" t="s">
        <v>146</v>
      </c>
      <c r="C67" s="7" t="s">
        <v>475</v>
      </c>
      <c r="D67" s="6" t="s">
        <v>476</v>
      </c>
      <c r="E67" s="6" t="s">
        <v>760</v>
      </c>
      <c r="F67" s="6" t="s">
        <v>761</v>
      </c>
      <c r="G67" s="6" t="s">
        <v>149</v>
      </c>
      <c r="H67" s="6" t="s">
        <v>15</v>
      </c>
      <c r="I67" s="6" t="s">
        <v>762</v>
      </c>
      <c r="J67" s="6" t="s">
        <v>763</v>
      </c>
      <c r="L67" s="21"/>
    </row>
    <row r="68" spans="1:12" s="6" customFormat="1" ht="29" x14ac:dyDescent="0.35">
      <c r="A68" s="6">
        <v>3</v>
      </c>
      <c r="B68" s="6" t="s">
        <v>146</v>
      </c>
      <c r="C68" s="7" t="s">
        <v>492</v>
      </c>
      <c r="D68" s="6" t="s">
        <v>493</v>
      </c>
      <c r="E68" s="6" t="s">
        <v>764</v>
      </c>
      <c r="F68" s="6" t="s">
        <v>765</v>
      </c>
      <c r="G68" s="6" t="s">
        <v>149</v>
      </c>
      <c r="H68" s="6" t="s">
        <v>15</v>
      </c>
      <c r="I68" s="6" t="s">
        <v>766</v>
      </c>
      <c r="J68" s="6" t="s">
        <v>767</v>
      </c>
      <c r="L68" s="21"/>
    </row>
    <row r="69" spans="1:12" s="6" customFormat="1" ht="101.5" x14ac:dyDescent="0.35">
      <c r="A69" s="6">
        <v>3</v>
      </c>
      <c r="B69" s="6" t="s">
        <v>47</v>
      </c>
      <c r="C69" s="7" t="s">
        <v>519</v>
      </c>
      <c r="D69" s="6" t="s">
        <v>520</v>
      </c>
      <c r="E69" s="6" t="s">
        <v>768</v>
      </c>
      <c r="F69" s="6" t="s">
        <v>769</v>
      </c>
      <c r="G69" s="6" t="s">
        <v>486</v>
      </c>
      <c r="H69" s="6" t="s">
        <v>15</v>
      </c>
      <c r="I69" s="32" t="s">
        <v>770</v>
      </c>
      <c r="J69" s="32" t="s">
        <v>771</v>
      </c>
      <c r="L69" s="22">
        <v>45888</v>
      </c>
    </row>
    <row r="70" spans="1:12" s="6" customFormat="1" ht="116" x14ac:dyDescent="0.35">
      <c r="A70" s="6">
        <v>3</v>
      </c>
      <c r="B70" s="6" t="s">
        <v>47</v>
      </c>
      <c r="C70" s="7" t="s">
        <v>519</v>
      </c>
      <c r="D70" s="6" t="s">
        <v>520</v>
      </c>
      <c r="E70" s="6" t="s">
        <v>772</v>
      </c>
      <c r="F70" s="6" t="s">
        <v>773</v>
      </c>
      <c r="G70" s="6" t="s">
        <v>282</v>
      </c>
      <c r="H70" s="6" t="s">
        <v>15</v>
      </c>
      <c r="I70" s="32"/>
      <c r="J70" s="32"/>
      <c r="L70" s="22">
        <v>45888</v>
      </c>
    </row>
    <row r="71" spans="1:12" s="6" customFormat="1" ht="29" x14ac:dyDescent="0.35">
      <c r="A71" s="6">
        <v>3</v>
      </c>
      <c r="B71" s="6" t="s">
        <v>223</v>
      </c>
      <c r="C71" s="7" t="s">
        <v>519</v>
      </c>
      <c r="D71" s="6" t="s">
        <v>520</v>
      </c>
      <c r="E71" s="6" t="s">
        <v>774</v>
      </c>
      <c r="F71" s="6" t="s">
        <v>775</v>
      </c>
      <c r="G71" s="6" t="s">
        <v>607</v>
      </c>
      <c r="H71" s="6" t="s">
        <v>15</v>
      </c>
      <c r="I71" s="32"/>
      <c r="J71" s="32"/>
      <c r="L71" s="22">
        <v>45888</v>
      </c>
    </row>
    <row r="72" spans="1:12" s="6" customFormat="1" ht="409.5" x14ac:dyDescent="0.35">
      <c r="A72" s="6">
        <v>3</v>
      </c>
      <c r="B72" s="6" t="s">
        <v>66</v>
      </c>
      <c r="C72" s="7" t="s">
        <v>545</v>
      </c>
      <c r="D72" s="6" t="s">
        <v>264</v>
      </c>
      <c r="E72" s="6" t="s">
        <v>776</v>
      </c>
      <c r="F72" s="6" t="s">
        <v>664</v>
      </c>
      <c r="G72" s="6" t="s">
        <v>583</v>
      </c>
      <c r="H72" s="6" t="s">
        <v>15</v>
      </c>
      <c r="I72" s="6" t="s">
        <v>665</v>
      </c>
      <c r="J72" s="6" t="s">
        <v>666</v>
      </c>
      <c r="L72" s="21"/>
    </row>
  </sheetData>
  <autoFilter ref="A1:M72" xr:uid="{79018DC7-110C-42E8-891C-97EFBF66E461}"/>
  <sortState xmlns:xlrd2="http://schemas.microsoft.com/office/spreadsheetml/2017/richdata2" ref="A2:G72">
    <sortCondition ref="A2:A72"/>
    <sortCondition ref="C2:C72"/>
    <sortCondition ref="B2:B72"/>
  </sortState>
  <mergeCells count="6">
    <mergeCell ref="I13:I17"/>
    <mergeCell ref="J13:J17"/>
    <mergeCell ref="I50:I51"/>
    <mergeCell ref="J50:J51"/>
    <mergeCell ref="I69:I71"/>
    <mergeCell ref="J69:J71"/>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0ED9-1EE0-4C8A-A63A-EC28BE171607}">
  <dimension ref="A1:M46"/>
  <sheetViews>
    <sheetView tabSelected="1" topLeftCell="A35" zoomScale="70" zoomScaleNormal="70" workbookViewId="0">
      <selection activeCell="F46" sqref="F46"/>
    </sheetView>
  </sheetViews>
  <sheetFormatPr defaultColWidth="8.90625" defaultRowHeight="14.5" x14ac:dyDescent="0.35"/>
  <cols>
    <col min="1" max="1" width="2.90625" style="2" customWidth="1"/>
    <col min="2" max="2" width="9.81640625" style="2" customWidth="1"/>
    <col min="3" max="3" width="11.54296875" style="2" customWidth="1"/>
    <col min="4" max="4" width="21.6328125" style="2" customWidth="1"/>
    <col min="5" max="5" width="18.36328125" style="2" customWidth="1"/>
    <col min="6" max="6" width="92.81640625" style="2" customWidth="1"/>
    <col min="7" max="7" width="18.54296875" style="2" customWidth="1"/>
    <col min="8" max="8" width="17.6328125" style="2" customWidth="1"/>
    <col min="9" max="9" width="42" style="7" customWidth="1"/>
    <col min="10" max="10" width="23.90625" style="7" customWidth="1"/>
    <col min="11" max="11" width="8.90625" style="2"/>
    <col min="12" max="12" width="20.54296875" style="2" customWidth="1"/>
    <col min="13" max="16384" width="8.90625" style="2"/>
  </cols>
  <sheetData>
    <row r="1" spans="1:13" ht="58" x14ac:dyDescent="0.35">
      <c r="A1" s="24" t="s">
        <v>0</v>
      </c>
      <c r="B1" s="4" t="s">
        <v>1</v>
      </c>
      <c r="C1" s="9" t="s">
        <v>2</v>
      </c>
      <c r="D1" s="9"/>
      <c r="E1" s="4" t="s">
        <v>4</v>
      </c>
      <c r="F1" s="4" t="s">
        <v>5</v>
      </c>
      <c r="G1" s="4" t="s">
        <v>6</v>
      </c>
      <c r="H1" s="4" t="s">
        <v>7</v>
      </c>
      <c r="I1" s="5" t="s">
        <v>8</v>
      </c>
      <c r="J1" s="5" t="s">
        <v>9</v>
      </c>
      <c r="K1" s="6"/>
      <c r="L1" s="21" t="s">
        <v>10</v>
      </c>
      <c r="M1" s="8"/>
    </row>
    <row r="2" spans="1:13" ht="29" x14ac:dyDescent="0.35">
      <c r="A2" s="2">
        <v>2</v>
      </c>
      <c r="B2" s="2" t="s">
        <v>11</v>
      </c>
      <c r="C2" s="7" t="s">
        <v>32</v>
      </c>
      <c r="D2" s="6" t="s">
        <v>33</v>
      </c>
      <c r="E2" s="25" t="s">
        <v>780</v>
      </c>
      <c r="F2" s="25" t="s">
        <v>781</v>
      </c>
      <c r="G2" s="26" t="s">
        <v>14</v>
      </c>
      <c r="H2" s="26" t="s">
        <v>36</v>
      </c>
      <c r="I2" s="30" t="s">
        <v>855</v>
      </c>
      <c r="J2" s="31" t="s">
        <v>857</v>
      </c>
    </row>
    <row r="3" spans="1:13" ht="37.5" x14ac:dyDescent="0.35">
      <c r="A3" s="2">
        <v>2</v>
      </c>
      <c r="B3" s="2" t="s">
        <v>11</v>
      </c>
      <c r="C3" s="7" t="s">
        <v>32</v>
      </c>
      <c r="D3" s="6" t="s">
        <v>33</v>
      </c>
      <c r="E3" s="25" t="s">
        <v>782</v>
      </c>
      <c r="F3" s="25" t="s">
        <v>783</v>
      </c>
      <c r="G3" s="26" t="s">
        <v>14</v>
      </c>
      <c r="H3" s="27" t="s">
        <v>36</v>
      </c>
      <c r="I3" s="30" t="s">
        <v>855</v>
      </c>
      <c r="J3" s="30" t="s">
        <v>858</v>
      </c>
    </row>
    <row r="4" spans="1:13" ht="29" x14ac:dyDescent="0.35">
      <c r="A4" s="2">
        <v>2</v>
      </c>
      <c r="B4" s="2" t="s">
        <v>11</v>
      </c>
      <c r="C4" s="7" t="s">
        <v>32</v>
      </c>
      <c r="D4" s="6" t="s">
        <v>33</v>
      </c>
      <c r="E4" s="25" t="s">
        <v>784</v>
      </c>
      <c r="F4" s="25" t="s">
        <v>785</v>
      </c>
      <c r="G4" s="26" t="s">
        <v>14</v>
      </c>
      <c r="H4" s="27" t="s">
        <v>36</v>
      </c>
      <c r="I4" s="30" t="s">
        <v>59</v>
      </c>
      <c r="J4" s="30" t="s">
        <v>59</v>
      </c>
    </row>
    <row r="5" spans="1:13" ht="29" x14ac:dyDescent="0.35">
      <c r="A5" s="2">
        <v>2</v>
      </c>
      <c r="B5" s="2" t="s">
        <v>11</v>
      </c>
      <c r="C5" s="7" t="s">
        <v>32</v>
      </c>
      <c r="D5" s="6" t="s">
        <v>33</v>
      </c>
      <c r="E5" s="25" t="s">
        <v>786</v>
      </c>
      <c r="F5" s="25" t="s">
        <v>787</v>
      </c>
      <c r="G5" s="26" t="s">
        <v>14</v>
      </c>
      <c r="H5" s="27" t="s">
        <v>36</v>
      </c>
      <c r="I5" s="30" t="s">
        <v>855</v>
      </c>
      <c r="J5" s="30" t="s">
        <v>859</v>
      </c>
    </row>
    <row r="6" spans="1:13" ht="29" x14ac:dyDescent="0.35">
      <c r="A6" s="2">
        <v>2</v>
      </c>
      <c r="B6" s="2" t="s">
        <v>11</v>
      </c>
      <c r="C6" s="7" t="s">
        <v>32</v>
      </c>
      <c r="D6" s="6" t="s">
        <v>33</v>
      </c>
      <c r="E6" s="25" t="s">
        <v>786</v>
      </c>
      <c r="F6" s="25" t="s">
        <v>788</v>
      </c>
      <c r="G6" s="26" t="s">
        <v>14</v>
      </c>
      <c r="H6" s="27" t="s">
        <v>36</v>
      </c>
      <c r="I6" s="31" t="s">
        <v>855</v>
      </c>
      <c r="J6" s="31" t="s">
        <v>859</v>
      </c>
    </row>
    <row r="7" spans="1:13" ht="29" x14ac:dyDescent="0.35">
      <c r="A7" s="2">
        <v>2</v>
      </c>
      <c r="B7" s="2" t="s">
        <v>11</v>
      </c>
      <c r="C7" s="7" t="s">
        <v>32</v>
      </c>
      <c r="D7" s="6" t="s">
        <v>33</v>
      </c>
      <c r="E7" s="25" t="s">
        <v>789</v>
      </c>
      <c r="F7" s="25" t="s">
        <v>790</v>
      </c>
      <c r="G7" s="26" t="s">
        <v>14</v>
      </c>
      <c r="H7" s="27" t="s">
        <v>36</v>
      </c>
      <c r="I7" s="30" t="s">
        <v>855</v>
      </c>
      <c r="J7" s="30" t="s">
        <v>860</v>
      </c>
    </row>
    <row r="8" spans="1:13" ht="29" x14ac:dyDescent="0.35">
      <c r="A8" s="2">
        <v>2</v>
      </c>
      <c r="B8" s="2" t="s">
        <v>11</v>
      </c>
      <c r="C8" s="7" t="s">
        <v>32</v>
      </c>
      <c r="D8" s="6" t="s">
        <v>33</v>
      </c>
      <c r="E8" s="25" t="s">
        <v>791</v>
      </c>
      <c r="F8" s="25" t="s">
        <v>792</v>
      </c>
      <c r="G8" s="26" t="s">
        <v>14</v>
      </c>
      <c r="H8" s="27" t="s">
        <v>36</v>
      </c>
      <c r="I8" s="30" t="s">
        <v>855</v>
      </c>
      <c r="J8" s="30" t="s">
        <v>861</v>
      </c>
    </row>
    <row r="9" spans="1:13" x14ac:dyDescent="0.35">
      <c r="A9" s="2">
        <v>2</v>
      </c>
      <c r="B9" s="2" t="s">
        <v>11</v>
      </c>
      <c r="C9" s="7" t="s">
        <v>111</v>
      </c>
      <c r="D9" s="6" t="s">
        <v>112</v>
      </c>
      <c r="E9" s="25" t="s">
        <v>793</v>
      </c>
      <c r="F9" s="25" t="s">
        <v>794</v>
      </c>
      <c r="G9" s="26" t="s">
        <v>14</v>
      </c>
      <c r="H9" s="2" t="s">
        <v>95</v>
      </c>
      <c r="I9" s="7" t="s">
        <v>855</v>
      </c>
      <c r="J9" s="30" t="s">
        <v>59</v>
      </c>
    </row>
    <row r="10" spans="1:13" x14ac:dyDescent="0.35">
      <c r="A10" s="2">
        <v>2</v>
      </c>
      <c r="B10" s="2" t="s">
        <v>11</v>
      </c>
      <c r="C10" s="7" t="s">
        <v>111</v>
      </c>
      <c r="D10" s="6" t="s">
        <v>112</v>
      </c>
      <c r="E10" s="25" t="s">
        <v>795</v>
      </c>
      <c r="F10" s="25" t="s">
        <v>796</v>
      </c>
      <c r="G10" s="26" t="s">
        <v>14</v>
      </c>
      <c r="H10" s="2" t="s">
        <v>95</v>
      </c>
      <c r="I10" s="7" t="s">
        <v>855</v>
      </c>
      <c r="J10" s="30" t="s">
        <v>59</v>
      </c>
    </row>
    <row r="11" spans="1:13" ht="276" customHeight="1" x14ac:dyDescent="0.35">
      <c r="A11" s="2">
        <v>2</v>
      </c>
      <c r="B11" s="2" t="s">
        <v>11</v>
      </c>
      <c r="C11" s="7" t="s">
        <v>111</v>
      </c>
      <c r="D11" s="6" t="s">
        <v>112</v>
      </c>
      <c r="E11" s="25" t="s">
        <v>797</v>
      </c>
      <c r="F11" s="25" t="s">
        <v>844</v>
      </c>
      <c r="G11" s="26" t="s">
        <v>14</v>
      </c>
      <c r="H11" s="2" t="s">
        <v>95</v>
      </c>
      <c r="I11" s="32" t="s">
        <v>877</v>
      </c>
      <c r="J11" s="32" t="s">
        <v>856</v>
      </c>
    </row>
    <row r="12" spans="1:13" ht="37.5" x14ac:dyDescent="0.35">
      <c r="A12" s="2">
        <v>2</v>
      </c>
      <c r="B12" s="2" t="s">
        <v>11</v>
      </c>
      <c r="C12" s="7" t="s">
        <v>111</v>
      </c>
      <c r="D12" s="6" t="s">
        <v>112</v>
      </c>
      <c r="E12" s="25" t="s">
        <v>797</v>
      </c>
      <c r="F12" s="25" t="s">
        <v>798</v>
      </c>
      <c r="G12" s="2" t="s">
        <v>99</v>
      </c>
      <c r="H12" s="2" t="s">
        <v>95</v>
      </c>
      <c r="I12" s="32"/>
      <c r="J12" s="32"/>
    </row>
    <row r="13" spans="1:13" ht="37.5" x14ac:dyDescent="0.35">
      <c r="A13" s="2">
        <v>2</v>
      </c>
      <c r="B13" s="2" t="s">
        <v>66</v>
      </c>
      <c r="C13" s="7" t="s">
        <v>197</v>
      </c>
      <c r="D13" s="6" t="s">
        <v>854</v>
      </c>
      <c r="E13" s="25" t="s">
        <v>843</v>
      </c>
      <c r="F13" s="25" t="s">
        <v>777</v>
      </c>
      <c r="G13" s="26" t="s">
        <v>583</v>
      </c>
      <c r="H13" s="2" t="s">
        <v>15</v>
      </c>
      <c r="I13" s="7" t="s">
        <v>71</v>
      </c>
      <c r="J13" s="7" t="s">
        <v>862</v>
      </c>
    </row>
    <row r="14" spans="1:13" ht="29" x14ac:dyDescent="0.35">
      <c r="A14" s="2">
        <v>2</v>
      </c>
      <c r="B14" s="2" t="s">
        <v>66</v>
      </c>
      <c r="C14" s="7" t="s">
        <v>197</v>
      </c>
      <c r="D14" s="6" t="s">
        <v>854</v>
      </c>
      <c r="E14" s="28" t="s">
        <v>778</v>
      </c>
      <c r="F14" s="25" t="s">
        <v>779</v>
      </c>
      <c r="G14" s="26" t="s">
        <v>583</v>
      </c>
      <c r="H14" s="2" t="s">
        <v>15</v>
      </c>
      <c r="I14" s="7" t="s">
        <v>71</v>
      </c>
      <c r="J14" s="7" t="s">
        <v>863</v>
      </c>
    </row>
    <row r="15" spans="1:13" ht="55.75" customHeight="1" x14ac:dyDescent="0.35">
      <c r="A15" s="2">
        <v>2</v>
      </c>
      <c r="B15" s="2" t="s">
        <v>11</v>
      </c>
      <c r="C15" s="7" t="s">
        <v>197</v>
      </c>
      <c r="D15" s="6" t="s">
        <v>854</v>
      </c>
      <c r="E15" s="25" t="s">
        <v>799</v>
      </c>
      <c r="F15" s="25" t="s">
        <v>800</v>
      </c>
      <c r="G15" s="26" t="s">
        <v>14</v>
      </c>
      <c r="H15" s="2" t="s">
        <v>15</v>
      </c>
      <c r="I15" s="7" t="s">
        <v>71</v>
      </c>
      <c r="J15" s="7" t="s">
        <v>862</v>
      </c>
    </row>
    <row r="16" spans="1:13" ht="112.5" x14ac:dyDescent="0.35">
      <c r="A16" s="2">
        <v>2</v>
      </c>
      <c r="B16" s="2" t="s">
        <v>11</v>
      </c>
      <c r="C16" s="7" t="s">
        <v>197</v>
      </c>
      <c r="D16" s="6" t="s">
        <v>854</v>
      </c>
      <c r="E16" s="25" t="s">
        <v>801</v>
      </c>
      <c r="F16" s="25" t="s">
        <v>802</v>
      </c>
      <c r="G16" s="26" t="s">
        <v>14</v>
      </c>
      <c r="H16" s="2" t="s">
        <v>15</v>
      </c>
      <c r="I16" s="7" t="s">
        <v>71</v>
      </c>
      <c r="J16" s="7" t="s">
        <v>862</v>
      </c>
    </row>
    <row r="17" spans="1:10" ht="29" x14ac:dyDescent="0.35">
      <c r="A17" s="2">
        <v>2</v>
      </c>
      <c r="B17" s="2" t="s">
        <v>11</v>
      </c>
      <c r="C17" s="7" t="s">
        <v>197</v>
      </c>
      <c r="D17" s="6" t="s">
        <v>854</v>
      </c>
      <c r="E17" s="25" t="s">
        <v>803</v>
      </c>
      <c r="F17" s="25" t="s">
        <v>804</v>
      </c>
      <c r="G17" s="26" t="s">
        <v>14</v>
      </c>
      <c r="H17" s="2" t="s">
        <v>15</v>
      </c>
      <c r="I17" s="7" t="s">
        <v>71</v>
      </c>
      <c r="J17" s="7" t="s">
        <v>862</v>
      </c>
    </row>
    <row r="18" spans="1:10" ht="29" x14ac:dyDescent="0.35">
      <c r="A18" s="2">
        <v>2</v>
      </c>
      <c r="B18" s="2" t="s">
        <v>11</v>
      </c>
      <c r="C18" s="7" t="s">
        <v>197</v>
      </c>
      <c r="D18" s="6" t="s">
        <v>854</v>
      </c>
      <c r="E18" s="25" t="s">
        <v>805</v>
      </c>
      <c r="F18" s="25" t="s">
        <v>806</v>
      </c>
      <c r="G18" s="26" t="s">
        <v>14</v>
      </c>
      <c r="H18" s="2" t="s">
        <v>15</v>
      </c>
      <c r="I18" s="7" t="s">
        <v>71</v>
      </c>
      <c r="J18" s="7" t="s">
        <v>862</v>
      </c>
    </row>
    <row r="19" spans="1:10" ht="50" x14ac:dyDescent="0.35">
      <c r="A19" s="2">
        <v>2</v>
      </c>
      <c r="B19" s="2" t="s">
        <v>11</v>
      </c>
      <c r="C19" s="7" t="s">
        <v>197</v>
      </c>
      <c r="D19" s="6" t="s">
        <v>854</v>
      </c>
      <c r="E19" s="25" t="s">
        <v>807</v>
      </c>
      <c r="F19" s="25" t="s">
        <v>845</v>
      </c>
      <c r="G19" s="26" t="s">
        <v>14</v>
      </c>
      <c r="H19" s="2" t="s">
        <v>15</v>
      </c>
      <c r="I19" s="7" t="s">
        <v>71</v>
      </c>
      <c r="J19" s="7" t="s">
        <v>862</v>
      </c>
    </row>
    <row r="20" spans="1:10" ht="75" x14ac:dyDescent="0.35">
      <c r="A20" s="2">
        <v>2</v>
      </c>
      <c r="B20" s="2" t="s">
        <v>11</v>
      </c>
      <c r="C20" s="7" t="s">
        <v>197</v>
      </c>
      <c r="D20" s="6" t="s">
        <v>854</v>
      </c>
      <c r="E20" s="25" t="s">
        <v>808</v>
      </c>
      <c r="F20" s="25" t="s">
        <v>809</v>
      </c>
      <c r="G20" s="26" t="s">
        <v>14</v>
      </c>
      <c r="H20" s="2" t="s">
        <v>15</v>
      </c>
      <c r="I20" s="7" t="s">
        <v>71</v>
      </c>
      <c r="J20" s="7" t="s">
        <v>862</v>
      </c>
    </row>
    <row r="21" spans="1:10" ht="175" x14ac:dyDescent="0.35">
      <c r="A21" s="2">
        <v>2</v>
      </c>
      <c r="B21" s="2" t="s">
        <v>11</v>
      </c>
      <c r="C21" s="7" t="s">
        <v>197</v>
      </c>
      <c r="D21" s="6" t="s">
        <v>854</v>
      </c>
      <c r="E21" s="25" t="s">
        <v>810</v>
      </c>
      <c r="F21" s="25" t="s">
        <v>811</v>
      </c>
      <c r="G21" s="26" t="s">
        <v>14</v>
      </c>
      <c r="H21" s="2" t="s">
        <v>15</v>
      </c>
      <c r="I21" s="7" t="s">
        <v>71</v>
      </c>
      <c r="J21" s="7" t="s">
        <v>862</v>
      </c>
    </row>
    <row r="22" spans="1:10" ht="29" x14ac:dyDescent="0.35">
      <c r="A22" s="2">
        <v>2</v>
      </c>
      <c r="B22" s="2" t="s">
        <v>11</v>
      </c>
      <c r="C22" s="7" t="s">
        <v>197</v>
      </c>
      <c r="D22" s="6" t="s">
        <v>854</v>
      </c>
      <c r="E22" s="25" t="s">
        <v>812</v>
      </c>
      <c r="F22" s="25" t="s">
        <v>813</v>
      </c>
      <c r="G22" s="26" t="s">
        <v>14</v>
      </c>
      <c r="H22" s="2" t="s">
        <v>15</v>
      </c>
      <c r="I22" s="7" t="s">
        <v>71</v>
      </c>
      <c r="J22" s="7" t="s">
        <v>862</v>
      </c>
    </row>
    <row r="23" spans="1:10" ht="37.5" x14ac:dyDescent="0.35">
      <c r="A23" s="2">
        <v>2</v>
      </c>
      <c r="B23" s="2" t="s">
        <v>11</v>
      </c>
      <c r="C23" s="7" t="s">
        <v>197</v>
      </c>
      <c r="D23" s="6" t="s">
        <v>854</v>
      </c>
      <c r="E23" s="25" t="s">
        <v>814</v>
      </c>
      <c r="F23" s="25" t="s">
        <v>815</v>
      </c>
      <c r="G23" s="26" t="s">
        <v>14</v>
      </c>
      <c r="H23" s="2" t="s">
        <v>15</v>
      </c>
      <c r="I23" s="7" t="s">
        <v>71</v>
      </c>
      <c r="J23" s="7" t="s">
        <v>862</v>
      </c>
    </row>
    <row r="24" spans="1:10" ht="29" x14ac:dyDescent="0.35">
      <c r="A24" s="2">
        <v>2</v>
      </c>
      <c r="B24" s="2" t="s">
        <v>11</v>
      </c>
      <c r="C24" s="7" t="s">
        <v>197</v>
      </c>
      <c r="D24" s="6" t="s">
        <v>854</v>
      </c>
      <c r="E24" s="25" t="s">
        <v>816</v>
      </c>
      <c r="F24" s="25" t="s">
        <v>817</v>
      </c>
      <c r="G24" s="26" t="s">
        <v>14</v>
      </c>
      <c r="H24" s="2" t="s">
        <v>15</v>
      </c>
      <c r="I24" s="7" t="s">
        <v>71</v>
      </c>
      <c r="J24" s="7" t="s">
        <v>862</v>
      </c>
    </row>
    <row r="25" spans="1:10" ht="29" x14ac:dyDescent="0.35">
      <c r="A25" s="2">
        <v>2</v>
      </c>
      <c r="B25" s="2" t="s">
        <v>11</v>
      </c>
      <c r="C25" s="7" t="s">
        <v>197</v>
      </c>
      <c r="D25" s="6" t="s">
        <v>854</v>
      </c>
      <c r="E25" s="25" t="s">
        <v>818</v>
      </c>
      <c r="F25" s="25" t="s">
        <v>819</v>
      </c>
      <c r="G25" s="26" t="s">
        <v>14</v>
      </c>
      <c r="H25" s="2" t="s">
        <v>15</v>
      </c>
      <c r="I25" s="7" t="s">
        <v>71</v>
      </c>
      <c r="J25" s="7" t="s">
        <v>862</v>
      </c>
    </row>
    <row r="26" spans="1:10" ht="150" x14ac:dyDescent="0.35">
      <c r="A26" s="2">
        <v>2</v>
      </c>
      <c r="B26" s="2" t="s">
        <v>11</v>
      </c>
      <c r="C26" s="7" t="s">
        <v>197</v>
      </c>
      <c r="D26" s="6" t="s">
        <v>854</v>
      </c>
      <c r="E26" s="25" t="s">
        <v>820</v>
      </c>
      <c r="F26" s="25" t="s">
        <v>821</v>
      </c>
      <c r="G26" s="26" t="s">
        <v>14</v>
      </c>
      <c r="H26" s="2" t="s">
        <v>15</v>
      </c>
      <c r="I26" s="7" t="s">
        <v>71</v>
      </c>
      <c r="J26" s="7" t="s">
        <v>862</v>
      </c>
    </row>
    <row r="27" spans="1:10" ht="188.5" x14ac:dyDescent="0.35">
      <c r="A27" s="2">
        <v>2</v>
      </c>
      <c r="B27" s="2" t="s">
        <v>11</v>
      </c>
      <c r="C27" s="7" t="s">
        <v>197</v>
      </c>
      <c r="D27" s="6" t="s">
        <v>854</v>
      </c>
      <c r="E27" s="25" t="s">
        <v>822</v>
      </c>
      <c r="F27" s="25" t="s">
        <v>846</v>
      </c>
      <c r="G27" s="26" t="s">
        <v>14</v>
      </c>
      <c r="H27" s="2" t="s">
        <v>15</v>
      </c>
      <c r="I27" s="7" t="s">
        <v>864</v>
      </c>
      <c r="J27" s="7" t="s">
        <v>65</v>
      </c>
    </row>
    <row r="28" spans="1:10" ht="29" x14ac:dyDescent="0.35">
      <c r="A28" s="2">
        <v>3</v>
      </c>
      <c r="B28" s="2" t="s">
        <v>66</v>
      </c>
      <c r="C28" s="7" t="s">
        <v>298</v>
      </c>
      <c r="D28" s="6" t="s">
        <v>299</v>
      </c>
      <c r="E28" s="26" t="s">
        <v>66</v>
      </c>
      <c r="F28" s="25" t="s">
        <v>823</v>
      </c>
      <c r="G28" s="26" t="s">
        <v>583</v>
      </c>
      <c r="H28" s="2" t="s">
        <v>15</v>
      </c>
      <c r="I28" s="7" t="s">
        <v>71</v>
      </c>
      <c r="J28" s="7" t="s">
        <v>59</v>
      </c>
    </row>
    <row r="29" spans="1:10" ht="37.5" x14ac:dyDescent="0.35">
      <c r="A29" s="2">
        <v>3</v>
      </c>
      <c r="B29" s="2" t="s">
        <v>66</v>
      </c>
      <c r="C29" s="7" t="s">
        <v>298</v>
      </c>
      <c r="D29" s="6" t="s">
        <v>299</v>
      </c>
      <c r="E29" s="26" t="s">
        <v>825</v>
      </c>
      <c r="F29" s="25" t="s">
        <v>847</v>
      </c>
      <c r="G29" s="26" t="s">
        <v>583</v>
      </c>
      <c r="H29" s="2" t="s">
        <v>15</v>
      </c>
      <c r="I29" s="7" t="s">
        <v>71</v>
      </c>
      <c r="J29" s="7" t="s">
        <v>59</v>
      </c>
    </row>
    <row r="30" spans="1:10" ht="29" x14ac:dyDescent="0.35">
      <c r="A30" s="2">
        <v>3</v>
      </c>
      <c r="B30" s="2" t="s">
        <v>66</v>
      </c>
      <c r="C30" s="7" t="s">
        <v>298</v>
      </c>
      <c r="D30" s="6" t="s">
        <v>299</v>
      </c>
      <c r="E30" s="26" t="s">
        <v>66</v>
      </c>
      <c r="F30" s="25" t="s">
        <v>824</v>
      </c>
      <c r="G30" s="26" t="s">
        <v>267</v>
      </c>
      <c r="H30" s="2" t="s">
        <v>15</v>
      </c>
      <c r="I30" s="7" t="s">
        <v>71</v>
      </c>
      <c r="J30" s="7" t="s">
        <v>59</v>
      </c>
    </row>
    <row r="31" spans="1:10" ht="29" x14ac:dyDescent="0.35">
      <c r="A31" s="2">
        <v>3</v>
      </c>
      <c r="B31" s="2" t="s">
        <v>66</v>
      </c>
      <c r="C31" s="7" t="s">
        <v>298</v>
      </c>
      <c r="D31" s="6" t="s">
        <v>299</v>
      </c>
      <c r="E31" s="26" t="s">
        <v>66</v>
      </c>
      <c r="F31" s="25" t="s">
        <v>826</v>
      </c>
      <c r="G31" s="26" t="s">
        <v>267</v>
      </c>
      <c r="H31" s="2" t="s">
        <v>15</v>
      </c>
      <c r="I31" s="7" t="s">
        <v>71</v>
      </c>
      <c r="J31" s="7" t="s">
        <v>59</v>
      </c>
    </row>
    <row r="32" spans="1:10" x14ac:dyDescent="0.35">
      <c r="A32" s="2">
        <v>3</v>
      </c>
      <c r="B32" s="2" t="s">
        <v>66</v>
      </c>
      <c r="C32" s="26" t="s">
        <v>848</v>
      </c>
      <c r="D32" s="26" t="s">
        <v>849</v>
      </c>
      <c r="E32" s="26" t="s">
        <v>66</v>
      </c>
      <c r="F32" s="25" t="s">
        <v>823</v>
      </c>
      <c r="G32" s="26" t="s">
        <v>583</v>
      </c>
      <c r="H32" s="2" t="s">
        <v>15</v>
      </c>
      <c r="I32" s="7" t="s">
        <v>71</v>
      </c>
      <c r="J32" s="7" t="s">
        <v>59</v>
      </c>
    </row>
    <row r="33" spans="1:10" ht="43.5" x14ac:dyDescent="0.35">
      <c r="A33" s="2">
        <v>3</v>
      </c>
      <c r="B33" s="2" t="s">
        <v>146</v>
      </c>
      <c r="C33" s="26" t="s">
        <v>421</v>
      </c>
      <c r="D33" s="26" t="s">
        <v>422</v>
      </c>
      <c r="E33" s="25" t="s">
        <v>837</v>
      </c>
      <c r="F33" s="25" t="s">
        <v>838</v>
      </c>
      <c r="G33" s="26" t="s">
        <v>149</v>
      </c>
      <c r="H33" s="2" t="s">
        <v>15</v>
      </c>
      <c r="I33" s="7" t="s">
        <v>865</v>
      </c>
      <c r="J33" s="7" t="s">
        <v>866</v>
      </c>
    </row>
    <row r="34" spans="1:10" ht="125" x14ac:dyDescent="0.35">
      <c r="A34" s="2">
        <v>3</v>
      </c>
      <c r="B34" s="2" t="s">
        <v>11</v>
      </c>
      <c r="C34" s="26" t="s">
        <v>456</v>
      </c>
      <c r="D34" s="26" t="s">
        <v>734</v>
      </c>
      <c r="E34" s="26" t="s">
        <v>625</v>
      </c>
      <c r="F34" s="25" t="s">
        <v>852</v>
      </c>
      <c r="G34" s="26" t="s">
        <v>99</v>
      </c>
      <c r="H34" s="2" t="s">
        <v>15</v>
      </c>
      <c r="I34" s="7" t="s">
        <v>867</v>
      </c>
      <c r="J34" s="7" t="s">
        <v>868</v>
      </c>
    </row>
    <row r="35" spans="1:10" ht="409.5" x14ac:dyDescent="0.35">
      <c r="A35" s="2">
        <v>3</v>
      </c>
      <c r="B35" s="2" t="s">
        <v>11</v>
      </c>
      <c r="C35" s="26" t="s">
        <v>456</v>
      </c>
      <c r="D35" s="26" t="s">
        <v>734</v>
      </c>
      <c r="E35" s="26" t="s">
        <v>625</v>
      </c>
      <c r="F35" s="25" t="s">
        <v>853</v>
      </c>
      <c r="G35" s="26" t="s">
        <v>14</v>
      </c>
      <c r="H35" s="2" t="s">
        <v>15</v>
      </c>
      <c r="I35" s="7" t="s">
        <v>876</v>
      </c>
      <c r="J35" s="7" t="s">
        <v>876</v>
      </c>
    </row>
    <row r="36" spans="1:10" ht="112.5" x14ac:dyDescent="0.35">
      <c r="A36" s="2">
        <v>3</v>
      </c>
      <c r="B36" s="2" t="s">
        <v>851</v>
      </c>
      <c r="C36" s="26" t="s">
        <v>456</v>
      </c>
      <c r="D36" s="26" t="s">
        <v>734</v>
      </c>
      <c r="E36" s="29">
        <v>0.26700000000000002</v>
      </c>
      <c r="F36" s="25" t="s">
        <v>850</v>
      </c>
      <c r="G36" s="26" t="s">
        <v>830</v>
      </c>
      <c r="H36" s="2" t="s">
        <v>15</v>
      </c>
      <c r="I36" s="7" t="s">
        <v>869</v>
      </c>
      <c r="J36" s="7" t="s">
        <v>870</v>
      </c>
    </row>
    <row r="37" spans="1:10" x14ac:dyDescent="0.35">
      <c r="A37" s="2">
        <v>3</v>
      </c>
      <c r="B37" s="2" t="s">
        <v>66</v>
      </c>
      <c r="C37" s="26" t="s">
        <v>449</v>
      </c>
      <c r="D37" s="26" t="s">
        <v>450</v>
      </c>
      <c r="E37" s="26">
        <v>97</v>
      </c>
      <c r="F37" s="25" t="s">
        <v>823</v>
      </c>
      <c r="G37" s="26" t="s">
        <v>583</v>
      </c>
      <c r="H37" s="2" t="s">
        <v>15</v>
      </c>
      <c r="I37" s="7" t="s">
        <v>71</v>
      </c>
      <c r="J37" s="7" t="s">
        <v>59</v>
      </c>
    </row>
    <row r="38" spans="1:10" x14ac:dyDescent="0.35">
      <c r="A38" s="2">
        <v>3</v>
      </c>
      <c r="B38" s="2" t="s">
        <v>66</v>
      </c>
      <c r="C38" s="26" t="s">
        <v>449</v>
      </c>
      <c r="D38" s="26" t="s">
        <v>450</v>
      </c>
      <c r="E38" s="26" t="s">
        <v>827</v>
      </c>
      <c r="F38" s="25" t="s">
        <v>828</v>
      </c>
      <c r="G38" s="26" t="s">
        <v>267</v>
      </c>
      <c r="H38" s="2" t="s">
        <v>15</v>
      </c>
      <c r="I38" s="7" t="s">
        <v>71</v>
      </c>
      <c r="J38" s="7" t="s">
        <v>59</v>
      </c>
    </row>
    <row r="39" spans="1:10" x14ac:dyDescent="0.35">
      <c r="A39" s="2">
        <v>3</v>
      </c>
      <c r="B39" s="2" t="s">
        <v>66</v>
      </c>
      <c r="C39" s="26" t="s">
        <v>449</v>
      </c>
      <c r="D39" s="26" t="s">
        <v>450</v>
      </c>
      <c r="E39" s="26" t="s">
        <v>829</v>
      </c>
      <c r="F39" s="25" t="s">
        <v>828</v>
      </c>
      <c r="G39" s="26" t="s">
        <v>267</v>
      </c>
      <c r="H39" s="2" t="s">
        <v>15</v>
      </c>
      <c r="I39" s="7" t="s">
        <v>71</v>
      </c>
      <c r="J39" s="7" t="s">
        <v>59</v>
      </c>
    </row>
    <row r="40" spans="1:10" x14ac:dyDescent="0.35">
      <c r="A40" s="2">
        <v>3</v>
      </c>
      <c r="B40" s="2" t="s">
        <v>66</v>
      </c>
      <c r="C40" s="26" t="s">
        <v>449</v>
      </c>
      <c r="D40" s="26" t="s">
        <v>450</v>
      </c>
      <c r="E40" s="26" t="s">
        <v>827</v>
      </c>
      <c r="F40" s="25" t="s">
        <v>828</v>
      </c>
      <c r="G40" s="26" t="s">
        <v>267</v>
      </c>
      <c r="H40" s="2" t="s">
        <v>15</v>
      </c>
      <c r="I40" s="7" t="s">
        <v>71</v>
      </c>
      <c r="J40" s="7" t="s">
        <v>59</v>
      </c>
    </row>
    <row r="41" spans="1:10" x14ac:dyDescent="0.35">
      <c r="A41" s="2">
        <v>3</v>
      </c>
      <c r="B41" s="2" t="s">
        <v>66</v>
      </c>
      <c r="C41" s="26" t="s">
        <v>449</v>
      </c>
      <c r="D41" s="26" t="s">
        <v>450</v>
      </c>
      <c r="E41" s="26" t="s">
        <v>827</v>
      </c>
      <c r="F41" s="25" t="s">
        <v>828</v>
      </c>
      <c r="G41" s="26" t="s">
        <v>267</v>
      </c>
      <c r="H41" s="2" t="s">
        <v>15</v>
      </c>
      <c r="I41" s="7" t="s">
        <v>71</v>
      </c>
      <c r="J41" s="7" t="s">
        <v>59</v>
      </c>
    </row>
    <row r="42" spans="1:10" ht="37.5" x14ac:dyDescent="0.35">
      <c r="A42" s="2">
        <v>3</v>
      </c>
      <c r="B42" s="2" t="s">
        <v>66</v>
      </c>
      <c r="C42" s="26" t="s">
        <v>475</v>
      </c>
      <c r="D42" s="26" t="s">
        <v>476</v>
      </c>
      <c r="E42" s="25" t="s">
        <v>835</v>
      </c>
      <c r="F42" s="25" t="s">
        <v>836</v>
      </c>
      <c r="G42" s="26" t="s">
        <v>583</v>
      </c>
      <c r="H42" s="2" t="s">
        <v>15</v>
      </c>
      <c r="I42" s="7" t="s">
        <v>71</v>
      </c>
      <c r="J42" s="7" t="s">
        <v>59</v>
      </c>
    </row>
    <row r="43" spans="1:10" x14ac:dyDescent="0.35">
      <c r="A43" s="2">
        <v>3</v>
      </c>
      <c r="B43" s="2" t="s">
        <v>66</v>
      </c>
      <c r="C43" s="26" t="s">
        <v>475</v>
      </c>
      <c r="D43" s="26" t="s">
        <v>476</v>
      </c>
      <c r="E43" s="26" t="s">
        <v>831</v>
      </c>
      <c r="F43" s="25" t="s">
        <v>832</v>
      </c>
      <c r="G43" s="26" t="s">
        <v>267</v>
      </c>
      <c r="H43" s="2" t="s">
        <v>15</v>
      </c>
      <c r="I43" s="7" t="s">
        <v>71</v>
      </c>
      <c r="J43" s="7" t="s">
        <v>59</v>
      </c>
    </row>
    <row r="44" spans="1:10" x14ac:dyDescent="0.35">
      <c r="A44" s="2">
        <v>3</v>
      </c>
      <c r="B44" s="2" t="s">
        <v>66</v>
      </c>
      <c r="C44" s="26" t="s">
        <v>475</v>
      </c>
      <c r="D44" s="26" t="s">
        <v>476</v>
      </c>
      <c r="E44" s="26" t="s">
        <v>833</v>
      </c>
      <c r="F44" s="25" t="s">
        <v>834</v>
      </c>
      <c r="G44" s="26" t="s">
        <v>267</v>
      </c>
      <c r="H44" s="2" t="s">
        <v>15</v>
      </c>
      <c r="I44" s="7" t="s">
        <v>71</v>
      </c>
      <c r="J44" s="7" t="s">
        <v>59</v>
      </c>
    </row>
    <row r="45" spans="1:10" ht="72.5" x14ac:dyDescent="0.35">
      <c r="A45" s="2">
        <v>4</v>
      </c>
      <c r="B45" s="2" t="s">
        <v>47</v>
      </c>
      <c r="C45" s="26" t="s">
        <v>18</v>
      </c>
      <c r="D45" s="26" t="s">
        <v>19</v>
      </c>
      <c r="E45" s="26" t="s">
        <v>18</v>
      </c>
      <c r="F45" s="25" t="s">
        <v>839</v>
      </c>
      <c r="G45" s="26" t="s">
        <v>282</v>
      </c>
      <c r="H45" s="2" t="s">
        <v>15</v>
      </c>
      <c r="I45" s="7" t="s">
        <v>871</v>
      </c>
      <c r="J45" s="7" t="s">
        <v>65</v>
      </c>
    </row>
    <row r="46" spans="1:10" ht="37.5" x14ac:dyDescent="0.35">
      <c r="A46" s="2">
        <v>4</v>
      </c>
      <c r="C46" s="26" t="s">
        <v>872</v>
      </c>
      <c r="D46" s="26" t="s">
        <v>873</v>
      </c>
      <c r="E46" s="25" t="s">
        <v>840</v>
      </c>
      <c r="F46" s="25" t="s">
        <v>841</v>
      </c>
      <c r="G46" s="26" t="s">
        <v>842</v>
      </c>
      <c r="H46" s="2" t="s">
        <v>22</v>
      </c>
      <c r="I46" s="7" t="s">
        <v>874</v>
      </c>
      <c r="J46" s="7" t="s">
        <v>875</v>
      </c>
    </row>
  </sheetData>
  <sortState xmlns:xlrd2="http://schemas.microsoft.com/office/spreadsheetml/2017/richdata2" ref="A2:J45">
    <sortCondition ref="C2:C45"/>
    <sortCondition ref="B2:B45"/>
    <sortCondition ref="G2:G45"/>
  </sortState>
  <mergeCells count="2">
    <mergeCell ref="I11:I12"/>
    <mergeCell ref="J11:J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http://schemas.microsoft.com/sharepoint/v3" xsi:nil="true"/>
    <AlternateThumbnailUrl xmlns="http://schemas.microsoft.com/sharepoint/v4">
      <Url xsi:nil="true"/>
      <Description xsi:nil="true"/>
    </AlternateThumbnailUrl>
    <wic_System_Copyright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udio" ma:contentTypeID="0x0101009148F5A04DDD49CBA7127AADA5FB792B006973ACD696DC4858A76371B2FB2F439A00BA4A5D5418E6BA4782F788CBE8A3F108" ma:contentTypeVersion="6" ma:contentTypeDescription="Upload an audio file." ma:contentTypeScope="" ma:versionID="28b6b662160bb88b90eebb6dc72e9f14">
  <xsd:schema xmlns:xsd="http://www.w3.org/2001/XMLSchema" xmlns:xs="http://www.w3.org/2001/XMLSchema" xmlns:p="http://schemas.microsoft.com/office/2006/metadata/properties" xmlns:ns1="http://schemas.microsoft.com/sharepoint/v3" xmlns:ns2="http://schemas.microsoft.com/sharepoint/v3/fields" xmlns:ns3="http://schemas.microsoft.com/sharepoint/v4" targetNamespace="http://schemas.microsoft.com/office/2006/metadata/properties" ma:root="true" ma:fieldsID="c7d12f89a5fcae19c6275e2ff11d4e37" ns1:_="" ns2:_="" ns3:_="">
    <xsd:import namespace="http://schemas.microsoft.com/sharepoint/v3"/>
    <xsd:import namespace="http://schemas.microsoft.com/sharepoint/v3/fields"/>
    <xsd:import namespace="http://schemas.microsoft.com/sharepoint/v4"/>
    <xsd:element name="properties">
      <xsd:complexType>
        <xsd:sequence>
          <xsd:element name="documentManagement">
            <xsd:complexType>
              <xsd:all>
                <xsd:element ref="ns1:File_x0020_Type" minOccurs="0"/>
                <xsd:element ref="ns1:HTML_x0020_File_x0020_Type" minOccurs="0"/>
                <xsd:element ref="ns1:ThumbnailExists" minOccurs="0"/>
                <xsd:element ref="ns1:PreviewExists" minOccurs="0"/>
                <xsd:element ref="ns2:ImageWidth" minOccurs="0"/>
                <xsd:element ref="ns3:AlternateThumbnailUrl" minOccurs="0"/>
                <xsd:element ref="ns2:wic_System_Copyright" minOccurs="0"/>
                <xsd:element ref="ns1:MediaLengthInSeconds" minOccurs="0"/>
                <xsd:element ref="ns1:FileRef" minOccurs="0"/>
                <xsd:element ref="ns1:FSObj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_x0020_Type" ma:index="8" nillable="true" ma:displayName="File Type" ma:hidden="true" ma:internalName="File_x0020_Type" ma:readOnly="true">
      <xsd:simpleType>
        <xsd:restriction base="dms:Text"/>
      </xsd:simpleType>
    </xsd:element>
    <xsd:element name="HTML_x0020_File_x0020_Type" ma:index="9" nillable="true" ma:displayName="HTML File Type" ma:hidden="true" ma:internalName="HTML_x0020_File_x0020_Type" ma:readOnly="true">
      <xsd:simpleType>
        <xsd:restriction base="dms:Text"/>
      </xsd:simpleType>
    </xsd:element>
    <xsd:element name="ThumbnailExists" ma:index="16" nillable="true" ma:displayName="Thumbnail Exists" ma:default="FALSE" ma:hidden="true" ma:internalName="ThumbnailExists" ma:readOnly="true">
      <xsd:simpleType>
        <xsd:restriction base="dms:Boolean"/>
      </xsd:simpleType>
    </xsd:element>
    <xsd:element name="PreviewExists" ma:index="17" nillable="true" ma:displayName="Preview Exists" ma:default="FALSE" ma:hidden="true" ma:internalName="PreviewExists" ma:readOnly="true">
      <xsd:simpleType>
        <xsd:restriction base="dms:Boolean"/>
      </xsd:simpleType>
    </xsd:element>
    <xsd:element name="MediaLengthInSeconds" ma:index="23" nillable="true" ma:displayName="Length (seconds)" ma:internalName="MediaLengthInSeconds">
      <xsd:simpleType>
        <xsd:restriction base="dms:Unknown"/>
      </xsd:simpleType>
    </xsd:element>
    <xsd:element name="FileRef" ma:index="24" nillable="true" ma:displayName="URL Path" ma:hidden="true" ma:list="Docs" ma:internalName="FileRef" ma:readOnly="true" ma:showField="FullUrl">
      <xsd:simpleType>
        <xsd:restriction base="dms:Lookup"/>
      </xsd:simpleType>
    </xsd:element>
    <xsd:element name="FSObjType" ma:index="25" nillable="true" ma:displayName="Item Type" ma:hidden="true" ma:list="Docs" ma:internalName="FSObjType" ma:readOnly="true" ma:showField="FSTyp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ImageWidth" ma:index="18" nillable="true" ma:displayName="Picture Width" ma:internalName="ImageWidth" ma:readOnly="true">
      <xsd:simpleType>
        <xsd:restriction base="dms:Unknown"/>
      </xsd:simpleType>
    </xsd:element>
    <xsd:element name="wic_System_Copyright" ma:index="22" nillable="true" ma:displayName="Copyright" ma:internalName="wic_System_Copyrigh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AlternateThumbnailUrl" ma:index="21" nillable="true" ma:displayName="Preview Image URL" ma:format="Image" ma:internalName="AlternateThumbnail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9"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170F8B-CD70-41E2-9EEB-5A8D902A6D3B}">
  <ds:schemaRefs>
    <ds:schemaRef ds:uri="http://schemas.microsoft.com/sharepoint/v3/contenttype/forms"/>
  </ds:schemaRefs>
</ds:datastoreItem>
</file>

<file path=customXml/itemProps2.xml><?xml version="1.0" encoding="utf-8"?>
<ds:datastoreItem xmlns:ds="http://schemas.openxmlformats.org/officeDocument/2006/customXml" ds:itemID="{043BFF5F-D1A8-4A4B-B3C3-FF986BF1E887}">
  <ds:schemaRefs>
    <ds:schemaRef ds:uri="http://schemas.microsoft.com/office/2006/metadata/properties"/>
    <ds:schemaRef ds:uri="http://schemas.microsoft.com/office/infopath/2007/PartnerControls"/>
    <ds:schemaRef ds:uri="19cce7ce-5ac3-4f37-bcb3-1cd145a1b8e9"/>
    <ds:schemaRef ds:uri="b56d8b90-f693-4608-b766-262c998c2c89"/>
    <ds:schemaRef ds:uri="http://schemas.microsoft.com/sharepoint/v3"/>
    <ds:schemaRef ds:uri="http://schemas.microsoft.com/sharepoint/v4"/>
    <ds:schemaRef ds:uri="http://schemas.microsoft.com/sharepoint/v3/fields"/>
  </ds:schemaRefs>
</ds:datastoreItem>
</file>

<file path=customXml/itemProps3.xml><?xml version="1.0" encoding="utf-8"?>
<ds:datastoreItem xmlns:ds="http://schemas.openxmlformats.org/officeDocument/2006/customXml" ds:itemID="{458321B6-E0B3-41B2-9CD6-168171FED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Draft 1 Comments</vt:lpstr>
      <vt:lpstr>Draft 2 Comments</vt:lpstr>
      <vt:lpstr>Draft 3 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Keith Cronin</dc:creator>
  <cp:keywords/>
  <dc:description/>
  <cp:lastModifiedBy>Celia Johnson</cp:lastModifiedBy>
  <cp:revision/>
  <dcterms:created xsi:type="dcterms:W3CDTF">2024-07-15T15:48:24Z</dcterms:created>
  <dcterms:modified xsi:type="dcterms:W3CDTF">2025-09-20T10:21:33Z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0x0101009148F5A04DDD49CBA7127AADA5FB792B006973ACD696DC4858A76371B2FB2F439A00BA4A5D5418E6BA4782F788CBE8A3F108</vt:lpwstr>
  </property>
  <property fmtid="{D5CDD505-2E9C-101B-9397-08002B2CF9AE}" pid="3" name="_dlc_DocIdItemGuid">
    <vt:lpwstr>8e643af0-35df-4d27-9b09-6efb27cf417f</vt:lpwstr>
  </property>
  <property fmtid="{D5CDD505-2E9C-101B-9397-08002B2CF9AE}" pid="4" name="MediaServiceImageTags">
    <vt:lpwstr/>
  </property>
  <property fmtid="{D5CDD505-2E9C-101B-9397-08002B2CF9AE}" pid="5" name="Services">
    <vt:lpwstr/>
  </property>
  <property fmtid="{D5CDD505-2E9C-101B-9397-08002B2CF9AE}" pid="6" name="d880bb5e637949d8926de21d40ce11da">
    <vt:lpwstr/>
  </property>
  <property fmtid="{D5CDD505-2E9C-101B-9397-08002B2CF9AE}" pid="7" name="g100cfdbb7ab4896bcefb0d4d6ac2282">
    <vt:lpwstr/>
  </property>
  <property fmtid="{D5CDD505-2E9C-101B-9397-08002B2CF9AE}" pid="8" name="Technologies">
    <vt:lpwstr/>
  </property>
</Properties>
</file>