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056" windowHeight="9732"/>
  </bookViews>
  <sheets>
    <sheet name="Program-Level Adjustments Tab" sheetId="6" r:id="rId1"/>
    <sheet name="Measure-Level Adjustments Tab" sheetId="5" r:id="rId2"/>
    <sheet name="Guidelines" sheetId="11" r:id="rId3"/>
  </sheets>
  <externalReferences>
    <externalReference r:id="rId4"/>
    <externalReference r:id="rId5"/>
    <externalReference r:id="rId6"/>
    <externalReference r:id="rId7"/>
    <externalReference r:id="rId8"/>
    <externalReference r:id="rId9"/>
    <externalReference r:id="rId10"/>
  </externalReferences>
  <definedNames>
    <definedName name="\A" localSheetId="2">#REF!</definedName>
    <definedName name="\A" localSheetId="0">#REF!</definedName>
    <definedName name="\A">#REF!</definedName>
    <definedName name="\AA" localSheetId="2">#REF!</definedName>
    <definedName name="\AA" localSheetId="0">#REF!</definedName>
    <definedName name="\AA">#REF!</definedName>
    <definedName name="\B" localSheetId="2">#REF!</definedName>
    <definedName name="\B" localSheetId="0">#REF!</definedName>
    <definedName name="\B">#REF!</definedName>
    <definedName name="\C" localSheetId="2">#REF!</definedName>
    <definedName name="\C" localSheetId="0">#REF!</definedName>
    <definedName name="\C">#REF!</definedName>
    <definedName name="\D" localSheetId="2">#REF!</definedName>
    <definedName name="\D" localSheetId="0">#REF!</definedName>
    <definedName name="\D">#REF!</definedName>
    <definedName name="\I" localSheetId="2">#REF!</definedName>
    <definedName name="\I" localSheetId="0">#REF!</definedName>
    <definedName name="\I">#REF!</definedName>
    <definedName name="\J" localSheetId="2">#REF!</definedName>
    <definedName name="\J" localSheetId="0">#REF!</definedName>
    <definedName name="\J">#REF!</definedName>
    <definedName name="\P" localSheetId="2">#REF!</definedName>
    <definedName name="\P" localSheetId="0">#REF!</definedName>
    <definedName name="\P">#REF!</definedName>
    <definedName name="\Q" localSheetId="2">#REF!</definedName>
    <definedName name="\Q" localSheetId="0">#REF!</definedName>
    <definedName name="\Q">#REF!</definedName>
    <definedName name="\R" localSheetId="2">#REF!</definedName>
    <definedName name="\R" localSheetId="0">#REF!</definedName>
    <definedName name="\R">#REF!</definedName>
    <definedName name="\S" localSheetId="2">#REF!</definedName>
    <definedName name="\S" localSheetId="0">#REF!</definedName>
    <definedName name="\S">#REF!</definedName>
    <definedName name="\X" localSheetId="2">#REF!</definedName>
    <definedName name="\X" localSheetId="0">#REF!</definedName>
    <definedName name="\X">#REF!</definedName>
    <definedName name="_A" localSheetId="2">#REF!</definedName>
    <definedName name="_A" localSheetId="0">#REF!</definedName>
    <definedName name="_A">#REF!</definedName>
    <definedName name="_B" localSheetId="2">#REF!</definedName>
    <definedName name="_B" localSheetId="0">#REF!</definedName>
    <definedName name="_B">#REF!</definedName>
    <definedName name="_C" localSheetId="2">#REF!</definedName>
    <definedName name="_C" localSheetId="0">#REF!</definedName>
    <definedName name="_C">#REF!</definedName>
    <definedName name="_guide">#REF!</definedName>
    <definedName name="Bob" localSheetId="2">#REF!</definedName>
    <definedName name="Bob" localSheetId="0">#REF!</definedName>
    <definedName name="Bob">#REF!</definedName>
    <definedName name="building_codes" localSheetId="2">'[1]BenCost Input Summary'!#REF!</definedName>
    <definedName name="building_codes" localSheetId="0">'[1]BenCost Input Summary'!#REF!</definedName>
    <definedName name="building_codes">'[1]BenCost Input Summary'!#REF!</definedName>
    <definedName name="building_codes_measures" localSheetId="2">'[1]BenCost Input Summary'!#REF!</definedName>
    <definedName name="building_codes_measures" localSheetId="0">'[1]BenCost Input Summary'!#REF!</definedName>
    <definedName name="building_codes_measures">'[1]BenCost Input Summary'!#REF!</definedName>
    <definedName name="building_tuneup" localSheetId="2">'[1]BenCost Input Summary'!#REF!</definedName>
    <definedName name="building_tuneup" localSheetId="0">'[1]BenCost Input Summary'!#REF!</definedName>
    <definedName name="building_tuneup">'[1]BenCost Input Summary'!#REF!</definedName>
    <definedName name="CI_BC" localSheetId="2">'[1]BenCost Input Summary'!#REF!</definedName>
    <definedName name="CI_BC" localSheetId="0">'[1]BenCost Input Summary'!#REF!</definedName>
    <definedName name="CI_BC">'[1]BenCost Input Summary'!#REF!</definedName>
    <definedName name="ci_bc_total" localSheetId="2">'[1]BenCost Input Summary'!#REF!</definedName>
    <definedName name="ci_bc_total" localSheetId="0">'[1]BenCost Input Summary'!#REF!</definedName>
    <definedName name="ci_bc_total">'[1]BenCost Input Summary'!#REF!</definedName>
    <definedName name="CI_Custom" localSheetId="2">'[1]BenCost Input Summary'!#REF!</definedName>
    <definedName name="CI_Custom" localSheetId="0">'[1]BenCost Input Summary'!#REF!</definedName>
    <definedName name="CI_Custom">'[1]BenCost Input Summary'!#REF!</definedName>
    <definedName name="ci_custom_measures" localSheetId="2">'[1]BenCost Input Summary'!#REF!</definedName>
    <definedName name="ci_custom_measures" localSheetId="0">'[1]BenCost Input Summary'!#REF!</definedName>
    <definedName name="ci_custom_measures">'[1]BenCost Input Summary'!#REF!</definedName>
    <definedName name="ci_custom_total" localSheetId="2">'[1]BenCost Input Summary'!#REF!</definedName>
    <definedName name="ci_custom_total" localSheetId="0">'[1]BenCost Input Summary'!#REF!</definedName>
    <definedName name="ci_custom_total">'[1]BenCost Input Summary'!#REF!</definedName>
    <definedName name="CI_NC" localSheetId="2">'[1]BenCost Input Summary'!#REF!</definedName>
    <definedName name="CI_NC" localSheetId="0">'[1]BenCost Input Summary'!#REF!</definedName>
    <definedName name="CI_NC">'[1]BenCost Input Summary'!#REF!</definedName>
    <definedName name="ci_nc_total" localSheetId="2">'[1]BenCost Input Summary'!#REF!</definedName>
    <definedName name="ci_nc_total" localSheetId="0">'[1]BenCost Input Summary'!#REF!</definedName>
    <definedName name="ci_nc_total">'[1]BenCost Input Summary'!#REF!</definedName>
    <definedName name="CI_RC" localSheetId="2">'[1]BenCost Input Summary'!#REF!</definedName>
    <definedName name="CI_RC" localSheetId="0">'[1]BenCost Input Summary'!#REF!</definedName>
    <definedName name="CI_RC">'[1]BenCost Input Summary'!#REF!</definedName>
    <definedName name="CI_RC_Measures" localSheetId="2">'[1]BenCost Input Summary'!#REF!</definedName>
    <definedName name="CI_RC_Measures" localSheetId="0">'[1]BenCost Input Summary'!#REF!</definedName>
    <definedName name="CI_RC_Measures">'[1]BenCost Input Summary'!#REF!</definedName>
    <definedName name="ci_rc_total" localSheetId="2">'[1]BenCost Input Summary'!#REF!</definedName>
    <definedName name="ci_rc_total" localSheetId="0">'[1]BenCost Input Summary'!#REF!</definedName>
    <definedName name="ci_rc_total">'[1]BenCost Input Summary'!#REF!</definedName>
    <definedName name="commodity_cost">'[2]GENERAL INPUTS'!$B$17</definedName>
    <definedName name="demand_cost">'[2]GENERAL INPUTS'!$B$19</definedName>
    <definedName name="E_Commodity_Cost_annual">'[3]E-General Inputs'!$B$20</definedName>
    <definedName name="E_Demand_Cost">'[3]E-General Inputs'!$B$25</definedName>
    <definedName name="E_Environmental_Damage_Factor">'[3]E-General Inputs'!$B$32</definedName>
    <definedName name="E_Escalation_Rate">'[3]E-General Inputs'!$C$18</definedName>
    <definedName name="E_General_Input_Data_Year">'[3]E-General Inputs'!$B$41</definedName>
    <definedName name="E_Participant_Discount_Rate">'[3]E-General Inputs'!$B$35</definedName>
    <definedName name="E_Project_Analysis_Year_1">'[3]E-General Inputs'!$B$43</definedName>
    <definedName name="E_Retail_Rate_residential">'[3]E-General Inputs'!$B$11</definedName>
    <definedName name="E_Social_Discount_Rate">'[3]E-General Inputs'!$B$39</definedName>
    <definedName name="E_Utility_Discount_Rate">'[3]E-General Inputs'!$B$37</definedName>
    <definedName name="E_Variable_O_M">'[3]E-General Inputs'!$B$29</definedName>
    <definedName name="ElecIncentPivotTbl" localSheetId="2">#REF!</definedName>
    <definedName name="ElecIncentPivotTbl" localSheetId="0">#REF!</definedName>
    <definedName name="ElecIncentPivotTbl">#REF!</definedName>
    <definedName name="escalation_rate">'[2]GENERAL INPUTS'!$D$11</definedName>
    <definedName name="ESourceBTU_kWh">'[4]General Inputs'!$E$26</definedName>
    <definedName name="ESysLoss">'[4]General Inputs'!$E$24</definedName>
    <definedName name="Ex_Ante_kW" localSheetId="2">#REF!</definedName>
    <definedName name="Ex_Ante_kW" localSheetId="0">#REF!</definedName>
    <definedName name="Ex_Ante_kW">#REF!</definedName>
    <definedName name="Ex_ante_kWh" localSheetId="2">#REF!</definedName>
    <definedName name="Ex_ante_kWh" localSheetId="0">#REF!</definedName>
    <definedName name="Ex_ante_kWh">#REF!</definedName>
    <definedName name="gas_damage_escalation">'[2]GENERAL INPUTS'!$D$29</definedName>
    <definedName name="gas_environmental_damage">'[2]GENERAL INPUTS'!$B$29</definedName>
    <definedName name="General_Input_Data_Year">'[2]GENERAL INPUTS'!$B$40</definedName>
    <definedName name="george" localSheetId="2">#REF!</definedName>
    <definedName name="george" localSheetId="0">#REF!</definedName>
    <definedName name="george">#REF!</definedName>
    <definedName name="GSysLoss">'[4]General Inputs'!$E$25</definedName>
    <definedName name="Guidelines">#REF!</definedName>
    <definedName name="harry" localSheetId="2">#REF!</definedName>
    <definedName name="harry" localSheetId="0">#REF!</definedName>
    <definedName name="harry">#REF!</definedName>
    <definedName name="jj">#REF!</definedName>
    <definedName name="LoadshapeNames">[5]Loadshapes!$B$4:$B$137</definedName>
    <definedName name="lookup_building_codes" localSheetId="2">'[1]BenCost Input Summary'!#REF!</definedName>
    <definedName name="lookup_building_codes" localSheetId="0">'[1]BenCost Input Summary'!#REF!</definedName>
    <definedName name="lookup_building_codes">'[1]BenCost Input Summary'!#REF!</definedName>
    <definedName name="lookup_buliding_tuneup" localSheetId="2">'[1]BenCost Input Summary'!#REF!</definedName>
    <definedName name="lookup_buliding_tuneup" localSheetId="0">'[1]BenCost Input Summary'!#REF!</definedName>
    <definedName name="lookup_buliding_tuneup">'[1]BenCost Input Summary'!#REF!</definedName>
    <definedName name="Lookup_CI_RC" localSheetId="2">'[1]BenCost Input Summary'!#REF!</definedName>
    <definedName name="Lookup_CI_RC" localSheetId="0">'[1]BenCost Input Summary'!#REF!</definedName>
    <definedName name="Lookup_CI_RC">'[1]BenCost Input Summary'!#REF!</definedName>
    <definedName name="lookup_process_tuneup" localSheetId="2">'[1]BenCost Input Summary'!#REF!</definedName>
    <definedName name="lookup_process_tuneup" localSheetId="0">'[1]BenCost Input Summary'!#REF!</definedName>
    <definedName name="lookup_process_tuneup">'[1]BenCost Input Summary'!#REF!</definedName>
    <definedName name="LU_facilitytype">[6]HOO!$A$2:$C$17</definedName>
    <definedName name="Measures" localSheetId="2">#REF!</definedName>
    <definedName name="Measures" localSheetId="0">#REF!</definedName>
    <definedName name="Measures">#REF!</definedName>
    <definedName name="Million">1000000</definedName>
    <definedName name="N" localSheetId="2">#REF!</definedName>
    <definedName name="N" localSheetId="0">#REF!</definedName>
    <definedName name="N">#REF!</definedName>
    <definedName name="non_gas_damage_escalation">'[2]GENERAL INPUTS'!$D$31</definedName>
    <definedName name="non_gas_escalation">'[2]GENERAL INPUTS'!$D$14</definedName>
    <definedName name="Non_Gas_Fuel_Cost">'[2]GENERAL INPUTS'!$B$25</definedName>
    <definedName name="Non_Gas_Fuel_Environmental_Damage_Factor">'[2]GENERAL INPUTS'!$B$31</definedName>
    <definedName name="Non_Gas_Fuel_Loss_Factor">'[2]GENERAL INPUTS'!$B$27</definedName>
    <definedName name="Non_Gas_Fuel_Retail_Rate">'[2]GENERAL INPUTS'!$B$14</definedName>
    <definedName name="P">"P"</definedName>
    <definedName name="PAdmDR">'[4]General Inputs'!$D$35</definedName>
    <definedName name="participant_discount_comm">'[2]GENERAL INPUTS'!$B$34</definedName>
    <definedName name="participant_discount_res">'[2]GENERAL INPUTS'!$B$33</definedName>
    <definedName name="peak_reduction_factor">'[2]GENERAL INPUTS'!$B$21</definedName>
    <definedName name="_xlnm.Print_Area" localSheetId="1">'Measure-Level Adjustments Tab'!$A$1:$BB$27</definedName>
    <definedName name="_xlnm.Print_Area" localSheetId="0">'Program-Level Adjustments Tab'!$A$1:$Q$28</definedName>
    <definedName name="_xlnm.Print_Titles" localSheetId="1">'Measure-Level Adjustments Tab'!$A:$C</definedName>
    <definedName name="_xlnm.Print_Titles" localSheetId="0">'Program-Level Adjustments Tab'!$A:$A</definedName>
    <definedName name="process_tuneup" localSheetId="2">'[1]BenCost Input Summary'!#REF!</definedName>
    <definedName name="process_tuneup" localSheetId="0">'[1]BenCost Input Summary'!#REF!</definedName>
    <definedName name="process_tuneup">'[1]BenCost Input Summary'!#REF!</definedName>
    <definedName name="Program_Area" localSheetId="2">#REF!</definedName>
    <definedName name="Program_Area" localSheetId="0">#REF!</definedName>
    <definedName name="Program_Area">#REF!</definedName>
    <definedName name="ProgramCodes">'[7]Program Data'!$B$13:$B$42</definedName>
    <definedName name="Project_Analysis_Year_1">'[2]GENERAL INPUTS'!$B$42</definedName>
    <definedName name="Project_Analysis_Year_2">'[2]GENERAL INPUTS'!$B$43</definedName>
    <definedName name="Project_Analysis_Year_3">'[2]GENERAL INPUTS'!$B$44</definedName>
    <definedName name="retail_rate_commercial">'[2]GENERAL INPUTS'!$B$12</definedName>
    <definedName name="retail_rate_residential">'[2]GENERAL INPUTS'!$B$11</definedName>
    <definedName name="societal_discount">'[2]GENERAL INPUTS'!$B$38</definedName>
    <definedName name="Thousand">1000</definedName>
    <definedName name="Total_Incremental_Cost" localSheetId="2">#REF!</definedName>
    <definedName name="Total_Incremental_Cost" localSheetId="0">#REF!</definedName>
    <definedName name="Total_Incremental_Cost">#REF!</definedName>
    <definedName name="utility_discount">'[2]GENERAL INPUTS'!$B$36</definedName>
    <definedName name="variable_OM">'[2]GENERAL INPUTS'!$B$23</definedName>
  </definedNames>
  <calcPr calcId="145621"/>
</workbook>
</file>

<file path=xl/calcChain.xml><?xml version="1.0" encoding="utf-8"?>
<calcChain xmlns="http://schemas.openxmlformats.org/spreadsheetml/2006/main">
  <c r="AL11" i="5" l="1"/>
  <c r="AL9" i="5"/>
  <c r="A12" i="5" l="1"/>
  <c r="A11" i="5"/>
  <c r="Q11" i="6" l="1"/>
  <c r="A11" i="6"/>
  <c r="A10" i="6"/>
  <c r="A9" i="6"/>
  <c r="Q10" i="6"/>
  <c r="Q9" i="6"/>
  <c r="AM9" i="5"/>
  <c r="AG9" i="5"/>
  <c r="AI9" i="5" s="1"/>
  <c r="AB9" i="5"/>
  <c r="AB27" i="5" s="1"/>
  <c r="AA9" i="5"/>
  <c r="AA27" i="5" s="1"/>
  <c r="AS13" i="5"/>
  <c r="AM14" i="5"/>
  <c r="AM13" i="5"/>
  <c r="AK14" i="5"/>
  <c r="AK13" i="5"/>
  <c r="AG14" i="5"/>
  <c r="AI14" i="5" s="1"/>
  <c r="AG13" i="5"/>
  <c r="AF14" i="5"/>
  <c r="AL14" i="5" s="1"/>
  <c r="AF13" i="5"/>
  <c r="AL13" i="5" s="1"/>
  <c r="AA14" i="5"/>
  <c r="AB15" i="5"/>
  <c r="AY15" i="5" s="1"/>
  <c r="AA15" i="5"/>
  <c r="AX15" i="5" s="1"/>
  <c r="Z15" i="5"/>
  <c r="R12" i="5"/>
  <c r="Z12" i="5"/>
  <c r="AB14" i="5"/>
  <c r="AB13" i="5"/>
  <c r="AO13" i="5"/>
  <c r="AI13" i="5"/>
  <c r="AB12" i="5"/>
  <c r="AA12" i="5"/>
  <c r="AB10" i="5"/>
  <c r="AA10" i="5"/>
  <c r="AX10" i="5" s="1"/>
  <c r="Z10" i="5"/>
  <c r="T10" i="5"/>
  <c r="S10" i="5"/>
  <c r="R10" i="5"/>
  <c r="AU11" i="5"/>
  <c r="AY11" i="5" s="1"/>
  <c r="AO11" i="5"/>
  <c r="AI11" i="5"/>
  <c r="AW11" i="5" s="1"/>
  <c r="AB11" i="5"/>
  <c r="AA11" i="5"/>
  <c r="Z11" i="5"/>
  <c r="S11" i="5"/>
  <c r="T11" i="5"/>
  <c r="R11" i="5"/>
  <c r="AV11" i="5" l="1"/>
  <c r="AB26" i="5"/>
  <c r="U11" i="5"/>
  <c r="AC11" i="5"/>
  <c r="AP11" i="5"/>
  <c r="B10" i="6"/>
  <c r="J10" i="6"/>
  <c r="AY10" i="5"/>
  <c r="AX11" i="5"/>
  <c r="AZ11" i="5" s="1"/>
  <c r="AJ11" i="5"/>
  <c r="U10" i="5"/>
  <c r="AC10" i="5"/>
  <c r="AD10" i="5" s="1"/>
  <c r="AW10" i="5"/>
  <c r="AW9" i="5"/>
  <c r="R9" i="5"/>
  <c r="Z9" i="5"/>
  <c r="AO9" i="5"/>
  <c r="S9" i="5"/>
  <c r="AU9" i="5"/>
  <c r="T9" i="5"/>
  <c r="AC15" i="5"/>
  <c r="AW15" i="5"/>
  <c r="S15" i="5"/>
  <c r="T15" i="5"/>
  <c r="R15" i="5"/>
  <c r="AC12" i="5"/>
  <c r="AW14" i="5"/>
  <c r="R14" i="5"/>
  <c r="Z14" i="5"/>
  <c r="AC14" i="5" s="1"/>
  <c r="AO14" i="5"/>
  <c r="S14" i="5"/>
  <c r="AU14" i="5"/>
  <c r="T14" i="5"/>
  <c r="AW13" i="5"/>
  <c r="AX13" i="5"/>
  <c r="R13" i="5"/>
  <c r="Z13" i="5"/>
  <c r="Z26" i="5" s="1"/>
  <c r="S13" i="5"/>
  <c r="AA13" i="5"/>
  <c r="AP13" i="5" s="1"/>
  <c r="AU13" i="5"/>
  <c r="T13" i="5"/>
  <c r="AW12" i="5"/>
  <c r="S12" i="5"/>
  <c r="F10" i="6" s="1"/>
  <c r="T12" i="5"/>
  <c r="AD11" i="5" l="1"/>
  <c r="N10" i="6"/>
  <c r="B9" i="6"/>
  <c r="R27" i="5"/>
  <c r="K10" i="6"/>
  <c r="J9" i="6"/>
  <c r="J28" i="6" s="1"/>
  <c r="T27" i="5"/>
  <c r="S27" i="5"/>
  <c r="F9" i="6"/>
  <c r="F28" i="6" s="1"/>
  <c r="AC9" i="5"/>
  <c r="AC27" i="5" s="1"/>
  <c r="Z27" i="5"/>
  <c r="C9" i="6"/>
  <c r="AW27" i="5"/>
  <c r="C10" i="6"/>
  <c r="AZ10" i="5"/>
  <c r="AA26" i="5"/>
  <c r="T26" i="5"/>
  <c r="J11" i="6"/>
  <c r="F11" i="6"/>
  <c r="S26" i="5"/>
  <c r="AZ15" i="5"/>
  <c r="C11" i="6"/>
  <c r="AW26" i="5"/>
  <c r="B11" i="6"/>
  <c r="R26" i="5"/>
  <c r="AV9" i="5"/>
  <c r="AV27" i="5" s="1"/>
  <c r="AY9" i="5"/>
  <c r="U9" i="5"/>
  <c r="AX9" i="5"/>
  <c r="AP9" i="5"/>
  <c r="AP27" i="5" s="1"/>
  <c r="AJ9" i="5"/>
  <c r="AJ27" i="5" s="1"/>
  <c r="U15" i="5"/>
  <c r="U14" i="5"/>
  <c r="AD14" i="5" s="1"/>
  <c r="AV14" i="5"/>
  <c r="AY14" i="5"/>
  <c r="AX14" i="5"/>
  <c r="G11" i="6" s="1"/>
  <c r="AP14" i="5"/>
  <c r="AP26" i="5" s="1"/>
  <c r="AJ14" i="5"/>
  <c r="AJ26" i="5" s="1"/>
  <c r="AC13" i="5"/>
  <c r="AC26" i="5" s="1"/>
  <c r="AV13" i="5"/>
  <c r="AV26" i="5" s="1"/>
  <c r="AY13" i="5"/>
  <c r="U13" i="5"/>
  <c r="AJ13" i="5"/>
  <c r="AX12" i="5"/>
  <c r="AX26" i="5" s="1"/>
  <c r="AY12" i="5"/>
  <c r="AY26" i="5" s="1"/>
  <c r="U12" i="5"/>
  <c r="AD12" i="5" s="1"/>
  <c r="AD9" i="5" l="1"/>
  <c r="AD27" i="5" s="1"/>
  <c r="U27" i="5"/>
  <c r="G10" i="6"/>
  <c r="H10" i="6" s="1"/>
  <c r="L10" i="6"/>
  <c r="B28" i="6"/>
  <c r="N9" i="6"/>
  <c r="N28" i="6" s="1"/>
  <c r="AZ13" i="5"/>
  <c r="K11" i="6"/>
  <c r="K27" i="6" s="1"/>
  <c r="AX27" i="5"/>
  <c r="G9" i="6"/>
  <c r="K9" i="6"/>
  <c r="AY27" i="5"/>
  <c r="D10" i="6"/>
  <c r="C28" i="6"/>
  <c r="D9" i="6"/>
  <c r="D28" i="6" s="1"/>
  <c r="AD15" i="5"/>
  <c r="U26" i="5"/>
  <c r="B27" i="6"/>
  <c r="N11" i="6"/>
  <c r="N27" i="6" s="1"/>
  <c r="F27" i="6"/>
  <c r="H11" i="6"/>
  <c r="C27" i="6"/>
  <c r="D11" i="6"/>
  <c r="L11" i="6"/>
  <c r="J27" i="6"/>
  <c r="AZ9" i="5"/>
  <c r="AZ27" i="5" s="1"/>
  <c r="AZ14" i="5"/>
  <c r="AZ12" i="5"/>
  <c r="AZ26" i="5" s="1"/>
  <c r="AD13" i="5"/>
  <c r="O11" i="6" l="1"/>
  <c r="H27" i="6"/>
  <c r="O9" i="6"/>
  <c r="P9" i="6" s="1"/>
  <c r="P28" i="6" s="1"/>
  <c r="L27" i="6"/>
  <c r="G28" i="6"/>
  <c r="H9" i="6"/>
  <c r="H28" i="6" s="1"/>
  <c r="D27" i="6"/>
  <c r="AD26" i="5"/>
  <c r="O10" i="6"/>
  <c r="P10" i="6" s="1"/>
  <c r="K28" i="6"/>
  <c r="L9" i="6"/>
  <c r="L28" i="6" s="1"/>
  <c r="G27" i="6"/>
  <c r="P11" i="6"/>
  <c r="P27" i="6" s="1"/>
  <c r="O28" i="6" l="1"/>
  <c r="O27" i="6"/>
</calcChain>
</file>

<file path=xl/comments1.xml><?xml version="1.0" encoding="utf-8"?>
<comments xmlns="http://schemas.openxmlformats.org/spreadsheetml/2006/main">
  <authors>
    <author>Jennifer H. Morris</author>
    <author>ICC Staff</author>
  </authors>
  <commentList>
    <comment ref="A1" authorId="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A2" authorId="0">
      <text>
        <r>
          <rPr>
            <sz val="9"/>
            <color indexed="81"/>
            <rFont val="Tahoma"/>
            <family val="2"/>
          </rPr>
          <t xml:space="preserve">Please specify the current date in this cell and in the filename when saving the document.
</t>
        </r>
      </text>
    </comment>
    <comment ref="A3" authorId="0">
      <text>
        <r>
          <rPr>
            <sz val="9"/>
            <color indexed="81"/>
            <rFont val="Tahoma"/>
            <family val="2"/>
          </rPr>
          <t>Please specify the name of the Program Administrator.</t>
        </r>
      </text>
    </comment>
    <comment ref="N4" authorId="0">
      <text>
        <r>
          <rPr>
            <sz val="9"/>
            <color indexed="81"/>
            <rFont val="Tahoma"/>
            <family val="2"/>
          </rPr>
          <t xml:space="preserve">Complete </t>
        </r>
        <r>
          <rPr>
            <b/>
            <sz val="9"/>
            <color indexed="81"/>
            <rFont val="Tahoma"/>
            <family val="2"/>
          </rPr>
          <t>columns (n), (o), and (p)</t>
        </r>
        <r>
          <rPr>
            <sz val="9"/>
            <color indexed="81"/>
            <rFont val="Tahoma"/>
            <family val="2"/>
          </rPr>
          <t xml:space="preserve"> by following the calculation instructions specified in the header row containing column labels; column (n)=(b+f+j), column (o)=(c+g+k), and column (p)=(o-n). 
For example, for column (o) the header row containing column labels specifies: (o)=(c+g+k). Thus, the resulting value contained in column (o) – Electric Plan 4/Gas Plan 3 Adjusted Energy Savings Goal should be equal to the sum of the values contained in column (c) – EPY10/GPY7 Adjusted Energy Savings Goal, column (g) – EPY11/GPY8 Adjusted Energy Savings Goal, and column (k) – EPY12/GPY9 Adjusted Energy Savings Goal. 
Note: Below the rows of Programs in the row, Portfolio Total (kWh or Therms), calculate the sum of the rows of Program savings within a column for the respective fuel type (kWh or Therms).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t>
        </r>
      </text>
    </comment>
    <comment ref="B5" authorId="0">
      <text>
        <r>
          <rPr>
            <b/>
            <sz val="9"/>
            <color indexed="81"/>
            <rFont val="Tahoma"/>
            <family val="2"/>
          </rPr>
          <t>EPY10/GPY7 Plan Energy Savings Goal:</t>
        </r>
        <r>
          <rPr>
            <sz val="9"/>
            <color indexed="81"/>
            <rFont val="Tahoma"/>
            <family val="2"/>
          </rPr>
          <t xml:space="preserve"> The value contained in column (b) – EPY10/GPY7 Plan Energy Savings Goal for the “Program A” row of the Program-Level Adjustments Tab should be equal to the sum of the values set forth in column (r) – EPY10/GPY7 Plan Goal for the rows associated with “Program A” Measures (Program designation specified in column (a)) and the same fuel type (kWh or Therms designation specified in column (c)) of the Measure-Level Adjustments Tab.
Note: Below the rows of Programs in the row, Portfolio Total (kWh or Therms), calculate the sum of the rows of Program savings within a column for the respective fuel type (kWh or Therms). The value contained in the row, Portfolio Total (kWh or Therms), of the Measure-Level Adjustments Tab for column (r) – EPY10/GPY7 Plan Goal should be equal to the value contained in the row, Portfolio Total (kWh or Therms), in the Program-Level Adjustments Tab for column (b) – EPY10/GPY7 Plan Energy Savings Goal.
</t>
        </r>
      </text>
    </comment>
    <comment ref="C5" authorId="0">
      <text>
        <r>
          <rPr>
            <b/>
            <sz val="9"/>
            <color indexed="81"/>
            <rFont val="Tahoma"/>
            <family val="2"/>
          </rPr>
          <t xml:space="preserve">EPY10/GPY7 Adjusted Energy Savings Goal: </t>
        </r>
        <r>
          <rPr>
            <sz val="9"/>
            <color indexed="81"/>
            <rFont val="Tahoma"/>
            <family val="2"/>
          </rPr>
          <t xml:space="preserve">The value contained in column (c) – EPY10/GPY7 Adjusted Energy Savings Goal for the “Program A” row of the Program-Level Adjustments Tab should be equal to the sum of the values set forth in column (aw) – EPY10/GPY7 Final Goal for the rows associated with “Program A” Measures (as listed in column (a)) and the same fuel type (kWh or Therms designation specified in column (c)) of the Measure-Level Adjustments Tab.
Note: Below the rows of Programs in the row, Portfolio Total (kWh or Therms), calculate the sum of the rows of Program savings within a column for the respective fuel type (kWh or Therms). The value contained in the row, Portfolio Total (kWh or Therms), of the Measure-Level Adjustments Tab for column (aw) – EPY10/GPY7 Final Goal should be equal to the value contained in the row, Portfolio Total (kWh or Therms), in the Program-Level Adjustments Tab for column (c) – EPY10/GPY7 Adjusted Energy Savings Goal.
</t>
        </r>
      </text>
    </comment>
    <comment ref="D5" authorId="0">
      <text>
        <r>
          <rPr>
            <sz val="9"/>
            <color indexed="81"/>
            <rFont val="Tahoma"/>
            <family val="2"/>
          </rPr>
          <t xml:space="preserve">Complete </t>
        </r>
        <r>
          <rPr>
            <b/>
            <sz val="9"/>
            <color indexed="81"/>
            <rFont val="Tahoma"/>
            <family val="2"/>
          </rPr>
          <t>columns (d), (h), (l), and (p)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t>
        </r>
      </text>
    </comment>
    <comment ref="E5" authorId="0">
      <text>
        <r>
          <rPr>
            <sz val="9"/>
            <color indexed="81"/>
            <rFont val="Tahoma"/>
            <family val="2"/>
          </rPr>
          <t>Briefly describe the main cause of the significant savings goal adjustments.</t>
        </r>
      </text>
    </comment>
    <comment ref="F5" authorId="0">
      <text>
        <r>
          <rPr>
            <b/>
            <sz val="9"/>
            <color indexed="81"/>
            <rFont val="Tahoma"/>
            <family val="2"/>
          </rPr>
          <t>EPY11/GPY8 Plan Energy Savings Goal:</t>
        </r>
        <r>
          <rPr>
            <sz val="9"/>
            <color indexed="81"/>
            <rFont val="Tahoma"/>
            <family val="2"/>
          </rPr>
          <t xml:space="preserve"> The value contained in column (f) – EPY11/GPY8 Plan Energy Savings Goal for the “Program A” row of the Program-Level Adjustments Tab should be equal to the sum of the values set forth in column (s) – EPY11/GPY8 Plan Goal for the rows associated with “Program A” Measures (Program designation specified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in the Program-Level Adjustments Tab for column (f) – EPY11/GPY8 Plan Energy Savings Goal should be equal to the value contained in the row, Portfolio Total (kWh or Therms), of the Measure-Level Adjustments Tab for column (s) – EPY11/GPY8 Plan Goal. 
</t>
        </r>
      </text>
    </comment>
    <comment ref="G5" authorId="0">
      <text>
        <r>
          <rPr>
            <b/>
            <sz val="9"/>
            <color indexed="81"/>
            <rFont val="Tahoma"/>
            <family val="2"/>
          </rPr>
          <t xml:space="preserve">EPY11/GPY8 Adjusted Energy Savings Goal: </t>
        </r>
        <r>
          <rPr>
            <sz val="9"/>
            <color indexed="81"/>
            <rFont val="Tahoma"/>
            <family val="2"/>
          </rPr>
          <t xml:space="preserve">The value contained in column (g) – EPY11/GPY8 Adjusted Energy Savings Goal for the “Program A” row of the Program-Level Adjustments Tab should be equal to the sum of the values set forth in column (ax) – EPY11/GPY8 Final Goal for the rows associated with “Program A” Measures (as listed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of the Measure-Level Adjustments Tab for column (ax) – EPY11/GPY8 Final Goal should be equal to the value contained in the row, Portfolio Total (kWh or Therms), in the Program-Level Adjustments Tab for column (g) – EPY11/GPY8 Adjusted Energy Savings Goal.
</t>
        </r>
        <r>
          <rPr>
            <b/>
            <sz val="9"/>
            <color indexed="81"/>
            <rFont val="Tahoma"/>
            <family val="2"/>
          </rPr>
          <t xml:space="preserve">
</t>
        </r>
      </text>
    </comment>
    <comment ref="H5" authorId="0">
      <text>
        <r>
          <rPr>
            <sz val="9"/>
            <color indexed="81"/>
            <rFont val="Tahoma"/>
            <family val="2"/>
          </rPr>
          <t>Complete</t>
        </r>
        <r>
          <rPr>
            <b/>
            <sz val="9"/>
            <color indexed="81"/>
            <rFont val="Tahoma"/>
            <family val="2"/>
          </rPr>
          <t xml:space="preserve"> columns (d), (h), (l), and (p)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
</t>
        </r>
      </text>
    </comment>
    <comment ref="I5" authorId="0">
      <text>
        <r>
          <rPr>
            <sz val="9"/>
            <color indexed="81"/>
            <rFont val="Tahoma"/>
            <family val="2"/>
          </rPr>
          <t xml:space="preserve">Briefly describe the main cause of the significant savings goal adjustments.
</t>
        </r>
      </text>
    </comment>
    <comment ref="J5" authorId="0">
      <text>
        <r>
          <rPr>
            <b/>
            <sz val="9"/>
            <color indexed="81"/>
            <rFont val="Tahoma"/>
            <family val="2"/>
          </rPr>
          <t>EPY12/GPY9 Plan Energy Savings Goal:</t>
        </r>
        <r>
          <rPr>
            <sz val="9"/>
            <color indexed="81"/>
            <rFont val="Tahoma"/>
            <family val="2"/>
          </rPr>
          <t xml:space="preserve"> The value contained in column (j) – EPY12/GPY9 Plan Energy Savings Goal for the “Program A” row of the Program-Level Adjustments Tab should be equal to the sum of the values set forth in column (t) – EPY12/GPY9 Plan Goal for the rows associated with “Program A” Measures (Program designation specified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in the Program-Level Adjustments Tab for column (j) – EPY12/GPY9 Plan Energy Savings Goal should be equal to the value contained in the row, Portfolio Total (kWh or Therms), of the Measure-Level Adjustments Tab for column (t) – EPY12/GPY9 Plan Goal. 
</t>
        </r>
      </text>
    </comment>
    <comment ref="K5" authorId="0">
      <text>
        <r>
          <rPr>
            <b/>
            <sz val="9"/>
            <color indexed="81"/>
            <rFont val="Tahoma"/>
            <family val="2"/>
          </rPr>
          <t xml:space="preserve">EPY12/GPY9 Adjusted Energy Savings Goal: </t>
        </r>
        <r>
          <rPr>
            <sz val="9"/>
            <color indexed="81"/>
            <rFont val="Tahoma"/>
            <family val="2"/>
          </rPr>
          <t xml:space="preserve">The value contained in column (k) – EPY12/GPY9 Adjusted Energy Savings Goal for the “Program A” row of the Program-Level Adjustments Tab should be equal to the sum of the values set forth in column (ay) – EPY12/GPY9 Final Goal for the rows associated with “Program A” Measures (as listed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of the Measure-Level Adjustments Tab for column (ay) – EPY12/GPY9 Final Goal should be equal to the value contained in the row, Portfolio Total (kWh or Therms), in the Program-Level Adjustments Tab for column (k) – EPY12/GPY9 Adjusted Energy Savings Goal.
</t>
        </r>
      </text>
    </comment>
    <comment ref="L5" authorId="0">
      <text>
        <r>
          <rPr>
            <sz val="9"/>
            <color indexed="81"/>
            <rFont val="Tahoma"/>
            <family val="2"/>
          </rPr>
          <t xml:space="preserve">Complete </t>
        </r>
        <r>
          <rPr>
            <b/>
            <sz val="9"/>
            <color indexed="81"/>
            <rFont val="Tahoma"/>
            <family val="2"/>
          </rPr>
          <t xml:space="preserve">columns (d), (h), (l), and (p)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
</t>
        </r>
      </text>
    </comment>
    <comment ref="M5" authorId="0">
      <text>
        <r>
          <rPr>
            <sz val="9"/>
            <color indexed="81"/>
            <rFont val="Tahoma"/>
            <family val="2"/>
          </rPr>
          <t>Briefly describe the main cause of the significant savings goal adjustments.</t>
        </r>
      </text>
    </comment>
    <comment ref="N5" authorId="0">
      <text>
        <r>
          <rPr>
            <sz val="9"/>
            <color indexed="81"/>
            <rFont val="Tahoma"/>
            <family val="2"/>
          </rPr>
          <t xml:space="preserve">Complete </t>
        </r>
        <r>
          <rPr>
            <b/>
            <sz val="9"/>
            <color indexed="81"/>
            <rFont val="Tahoma"/>
            <family val="2"/>
          </rPr>
          <t>column (n) – Electric Plan 4/Gas Plan 3 Plan Energy Savings Goal</t>
        </r>
        <r>
          <rPr>
            <sz val="9"/>
            <color indexed="81"/>
            <rFont val="Tahoma"/>
            <family val="2"/>
          </rPr>
          <t xml:space="preserve"> by following the calculation instructions specified in the header row containing column labels; column (n)=(b+f+j). Thus, the resulting value contained in column (n) – Electric Plan 4/Gas Plan 3 Plan Energy Savings Goal should be equal to the sum of the values contained in column (b) – EPY10/GPY7 Plan Energy Savings Goal, column (f) – EPY11/GPY8 Plan Energy Savings Goal, and column (j) – EPY12/GPY9 Plan Energy Savings Goal. 
Note: Below the rows of Programs in the row, Portfolio Total (kWh or Therms), calculate the sum of the rows of Program savings within the column for the respective fuel type (kWh or Therms) to arrive at the Portfolio Total (kWh or Therms) Electric Plan 4/Gas Plan 3 Plan Energy Savings Goal.
The resulting value contained in column (n) in the row, Portfolio Total (kWh or Therms), should be equal to the value of the Program Administrator’s energy savings goal specified in its approved Plan from the Plan docket, and this value should also be equal to the value contained in column (u) in the row, Portfolio Total (kWh or Therms), of the Measure-Level Adjustments Tab.
</t>
        </r>
      </text>
    </comment>
    <comment ref="O5" authorId="0">
      <text>
        <r>
          <rPr>
            <sz val="9"/>
            <color indexed="81"/>
            <rFont val="Tahoma"/>
            <family val="2"/>
          </rPr>
          <t xml:space="preserve">Complete </t>
        </r>
        <r>
          <rPr>
            <b/>
            <sz val="9"/>
            <color indexed="81"/>
            <rFont val="Tahoma"/>
            <family val="2"/>
          </rPr>
          <t>column (o) – Electric Plan 4/Gas Plan 3 Adjusted Energy Savings Goal</t>
        </r>
        <r>
          <rPr>
            <sz val="9"/>
            <color indexed="81"/>
            <rFont val="Tahoma"/>
            <family val="2"/>
          </rPr>
          <t xml:space="preserve"> by following the calculation instructions specified in the header row containing column labels; column (o)=(c+g+k). Thus, the resulting value contained in column (o) – Electric Plan 4/Gas Plan 3 Adjusted Energy Savings Goal should be equal to the sum of the values contained in column (c) – EPY10/GPY7 Adjusted Energy Savings Goal, column (g) – EPY11/GPY8 Adjusted Energy Savings Goal, and column (k) – EPY12/GPY9 Adjusted Energy Savings Goal. 
Note: Below the rows of Programs in the row, Portfolio Total (kWh or Therms), calculate the sum of the rows of Program savings within the column for the respective fuel type (kWh or Therms) to arrive at the Portfolio Total (kWh or Therms) Electric Plan 4/Gas Plan 3 Adjusted Energy Savings Goal.
The value contained in the row, Portfolio Total (kWh or Therms), in the Program-Level Adjustments Tab for column (o) should be equal to the value contained in the row, Portfolio Total (kWh or Therms), of the Measure-Level Adjustments Tab for column (az).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
</t>
        </r>
      </text>
    </comment>
    <comment ref="P5" authorId="0">
      <text>
        <r>
          <rPr>
            <sz val="9"/>
            <color indexed="81"/>
            <rFont val="Tahoma"/>
            <family val="2"/>
          </rPr>
          <t>Complete</t>
        </r>
        <r>
          <rPr>
            <b/>
            <sz val="9"/>
            <color indexed="81"/>
            <rFont val="Tahoma"/>
            <family val="2"/>
          </rPr>
          <t xml:space="preserve"> column (p) – Electric Plan 4/Gas Plan 3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Plan; column (p)=(o-n).
</t>
        </r>
      </text>
    </comment>
    <comment ref="A6" authorId="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Completing the EEPS Adjustable Savings Goal Template – </t>
        </r>
        <r>
          <rPr>
            <b/>
            <i/>
            <sz val="9"/>
            <color indexed="81"/>
            <rFont val="Tahoma"/>
            <family val="2"/>
          </rPr>
          <t xml:space="preserve">Program-Level Adjustments Tab </t>
        </r>
        <r>
          <rPr>
            <b/>
            <sz val="9"/>
            <color indexed="81"/>
            <rFont val="Tahoma"/>
            <family val="2"/>
          </rPr>
          <t>for the Plan</t>
        </r>
        <r>
          <rPr>
            <sz val="9"/>
            <color indexed="81"/>
            <rFont val="Tahoma"/>
            <family val="2"/>
          </rPr>
          <t xml:space="preserve">
As a general principle, when completing the EEPS Adjustable Savings Goal Template, Program Administrators should follow the calculation instructions specified in the comment boxes as well as the column headers and column labels (row 7) in the EEPS Adjustable Savings Goal Template. Note: The Measure-Level Adjustments Tab should be completed first before completing the Program-Level Adjustments Tab.  
After completing the Measure-Level Adjustments Tab, Program Administrators will complete columns (a), (b), (f), (j), (n), and (q), listing the names of the Energy Efficiency Programs and forecasted Plan savings and fuel type (kWh or Therms) for the respective Program Years and Plan period, and file the completed EEPS Adjustable Savings Goal Template with the Commission in the Plan docket. The Program names listed in column (a) should correspond with the names of the Programs specified in column (a) of the Measure-Level Adjustments Tab. If there are gas and electric Measures in a Program, include a separate row for gas and electric for the Program so that all adjustments are included in one template. Program Administrators have the flexibility to create a separate tab or section for the other fuel, if applicable. Below the list of Programs, include the Portfolio Total (kWh or Therms) savings by calculating the sum of the rows of Program savings for the respective fuel type (kWh or Therms) for columns (b), (f), (j), and (n). The resulting value contained in column (n) in the row, Portfolio Total (kWh or Therms), should be equal to the value of the Program Administrator’s energy savings goal specified in its approved Plan from the Plan docket, and this value should also be equal to the value contained in column (u) in the row, Portfolio Total (kWh or Therms), of the Measure-Level Adjustments Tab.
Note: The values contained in the row, Portfolio Total (kWh or Therms), in the Program-Level Adjustments Tab for columns (b), (f), (j), and (n) should be equal to the values contained in the row, Portfolio Total (kWh or Therms), of the Measure-Level Adjustments Tab for columns (r), (s), (t), and (u), respectively. 
The value contained in column (b) – EPY10/GPY7 Plan Energy Savings Goal for the “Program A” row of the Program-Level Adjustments Tab should be calculated by taking the sum of the values set forth in column (r) – EPY10/GPY7 Plan Goal for the rows associated with “Program A” Measures (Program designation specified in column (a)) and the same fuel type (kWh or Therms designation specified in column (c)) of the Measure-Level Adjustments Tab.
Illinois Program Administrators will file the completed EEPS Adjustable Savings Goal Template for Section 8-103/8-104 Programs and Measures in the Electric Plan 4 (covering Electric Program Years 10-12) and Gas Plan 3 (covering Gas Program Years 7-9) dockets. The Excel version of the completed EEPS Adjustable Savings Goal Template will also be posted on the Illinois Energy Efficiency Stakeholder Advisory Group (“SAG”) website.
Following Commission approval of the Plan, the completed EEPS Adjustable Savings Goal Template will be used for the remainder of the approved Plan, with annual updates. As specified in Subsection 6.2 of the Policy Manual, Adjustable Savings Goals, Program Administrators will file adjusted energy savings goals reflecting updated IL-TRM values applicable to the Program Year commencing June 1, within sixty (60) days after Commission approval of the annual IL-TRM update. The updated EEPS Adjustable Savings Goal Template will be filed with the Commission to show the adjusted energy savings goals. The Excel versions of the completed and updated EEPS Adjustable Savings Goal Templates will also be posted on the SAG website.
</t>
        </r>
        <r>
          <rPr>
            <b/>
            <sz val="9"/>
            <color indexed="81"/>
            <rFont val="Tahoma"/>
            <family val="2"/>
          </rPr>
          <t xml:space="preserve">Updating the EEPS Adjustable Savings Goal Template – </t>
        </r>
        <r>
          <rPr>
            <b/>
            <i/>
            <sz val="9"/>
            <color indexed="81"/>
            <rFont val="Tahoma"/>
            <family val="2"/>
          </rPr>
          <t>Program-Level Adjustments Tab</t>
        </r>
        <r>
          <rPr>
            <sz val="9"/>
            <color indexed="81"/>
            <rFont val="Tahoma"/>
            <family val="2"/>
          </rPr>
          <t xml:space="preserve">
After completing the Measure-Level Adjustments Tab to reflect the updated IL-TRM values for the applicable Program Year(s), Program Administrators will calculate the adjusted energy savings goal at the Program and Portfolio level for the relevant Program Year(s) – columns (c), (g), and (k) – and the entire Plan period – column (o). Template guidelines to support the adjusted energy savings goal calculation include the following:
 Complete columns (c), (g), (k) and (o) – Adjusted Energy Savings Goal. Note: The value contained in column (c) – EPY10/GPY7 Adjusted Energy Savings Goal for the “Program A” row of the Program-Level Adjustments Tab should be calculated by taking the sum of the values set forth in column (aw) – EPY10/GPY7 Final Goal for the rows associated with “Program A” Measures (as listed in column (a)) and the same fuel type (kWh or Therms designation specified in column (c)) of the Measure-Level Adjustments Tab.
 Complete columns (d), (h), (l), and (p) – Energy Savings Adjustment to Plan Goal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
 Briefly describe the main cause of the significant savings goal adjustments in columns (e), (i), and (m) – Brief Explanation of Significant Adjustments. 
As specified in Subsection 6.2 of the Policy Manual, Adjustable Savings Goals, Program Administrators will file adjusted energy savings goals reflecting updated IL-TRM values applicable to the Program Year commencing June 1, within sixty (60) days after Commission approval of the annual IL-TRM update. The updated EEPS Adjustable Savings Goal Template will be filed with the Commission to show the adjusted energy savings goals. The Excel versions of the completed and updated EEPS Adjustable Savings Goal Templates will also be posted on the SAG website.</t>
        </r>
        <r>
          <rPr>
            <b/>
            <sz val="9"/>
            <color indexed="81"/>
            <rFont val="Tahoma"/>
            <family val="2"/>
          </rPr>
          <t xml:space="preserve">
</t>
        </r>
      </text>
    </comment>
    <comment ref="Q6" authorId="0">
      <text>
        <r>
          <rPr>
            <sz val="9"/>
            <color indexed="81"/>
            <rFont val="Tahoma"/>
            <family val="2"/>
          </rPr>
          <t>List whether the Program savings listed in the row are kWh or Therms. If there are gas and electric Measures in a Program, include a separate row for gas and electric for the Program so that all adjustments are included in one template. Program Administrators have the flexibility to create a separate tab or section for the other fuel, if applicable.</t>
        </r>
      </text>
    </comment>
    <comment ref="A27" authorId="0">
      <text>
        <r>
          <rPr>
            <b/>
            <sz val="9"/>
            <color indexed="81"/>
            <rFont val="Tahoma"/>
            <family val="2"/>
          </rPr>
          <t>Portfolio Total (kWh):</t>
        </r>
        <r>
          <rPr>
            <sz val="9"/>
            <color indexed="81"/>
            <rFont val="Tahoma"/>
            <family val="2"/>
          </rPr>
          <t xml:space="preserve"> Below the rows of Programs, calculate the sum of the rows of Program savings within a column for the respective fuel type (kWh).
Note: The values contained in the row, Portfolio Total (kWh), in the Program-Level Adjustments Tab for columns (b), (f), (j), and (n) should be equal to the values contained in the row, Portfolio Total (kWh), of the Measure-Level Adjustments Tab for columns (r), (s), (t), and (u), respectively.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B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(b), (f), and (j).
Note: The values contained in the row, Portfolio Total (kWh), in the Program-Level Adjustments Tab for columns (b), (f), (j), and (n) should be equal to the values contained in the row, Portfolio Total (kWh), of the Measure-Level Adjustments Tab for columns (r), (s), (t), and (u), respectively. 
</t>
        </r>
      </text>
    </comment>
    <comment ref="C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(c), (g), and (k).
Note: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F27" authorId="0">
      <text>
        <r>
          <rPr>
            <b/>
            <sz val="9"/>
            <color indexed="81"/>
            <rFont val="Tahoma"/>
            <family val="2"/>
          </rPr>
          <t xml:space="preserve">Portfolio Total (kWh): </t>
        </r>
        <r>
          <rPr>
            <sz val="9"/>
            <color indexed="81"/>
            <rFont val="Tahoma"/>
            <family val="2"/>
          </rPr>
          <t xml:space="preserve">Below the rows of Programs, calculate the sum of the rows of Program savings for the respective fuel type (kWh) for columns (b), (f), and (j).
Note: The values contained in the row, Portfolio Total (kWh), in the Program-Level Adjustments Tab for columns (b), (f), (j), and (n) should be equal to the values contained in the row, Portfolio Total (kWh), of the Measure-Level Adjustments Tab for columns (r), (s), (t), and (u), respectively. </t>
        </r>
        <r>
          <rPr>
            <b/>
            <sz val="9"/>
            <color indexed="81"/>
            <rFont val="Tahoma"/>
            <family val="2"/>
          </rPr>
          <t xml:space="preserve">
</t>
        </r>
      </text>
    </comment>
    <comment ref="G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(c), (g), and (k).
Note: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J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(b), (f), and (j).
Note: The values contained in the row, Portfolio Total (kWh), in the Program-Level Adjustments Tab for columns (b), (f), (j), and (n) should be equal to the values contained in the row, Portfolio Total (kWh), of the Measure-Level Adjustments Tab for columns (r), (s), (t), and (u), respectively. 
</t>
        </r>
      </text>
    </comment>
    <comment ref="K27" authorId="0">
      <text>
        <r>
          <rPr>
            <b/>
            <sz val="9"/>
            <color indexed="81"/>
            <rFont val="Tahoma"/>
            <family val="2"/>
          </rPr>
          <t xml:space="preserve">Portfolio Total (kWh): </t>
        </r>
        <r>
          <rPr>
            <sz val="9"/>
            <color indexed="81"/>
            <rFont val="Tahoma"/>
            <family val="2"/>
          </rPr>
          <t xml:space="preserve">Below the rows of Programs, calculate the sum of the rows of Program savings for the respective fuel type (kWh) for columns (c), (g), and (k).
Note: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N27" authorId="1">
      <text>
        <r>
          <rPr>
            <b/>
            <sz val="9"/>
            <color indexed="81"/>
            <rFont val="Tahoma"/>
            <family val="2"/>
          </rPr>
          <t>Portfolio Total (kWh) Electric Plan 4 Plan Energy Savings Goal:</t>
        </r>
        <r>
          <rPr>
            <sz val="9"/>
            <color indexed="81"/>
            <rFont val="Tahoma"/>
            <family val="2"/>
          </rPr>
          <t xml:space="preserve"> Below the rows of Programs, calculate the sum of the rows of Program savings within a column for the respective fuel type (kWh).
The resulting value contained in column (n) in the row, Portfolio Total (kWh), should be equal to the value of the Program Administrator’s energy savings goal specified in its approved Plan from the Plan docket, and this value should also be equal to the value contained in column (u) in the row, Portfolio Total (kWh), of the Measure-Level Adjustments Tab.
</t>
        </r>
      </text>
    </comment>
    <comment ref="O27" authorId="0">
      <text>
        <r>
          <rPr>
            <b/>
            <sz val="9"/>
            <color indexed="81"/>
            <rFont val="Tahoma"/>
            <family val="2"/>
          </rPr>
          <t>Portfolio Total (kWh) Electric Plan 4 Adjusted Energy Savings Goal:</t>
        </r>
        <r>
          <rPr>
            <sz val="9"/>
            <color indexed="81"/>
            <rFont val="Tahoma"/>
            <family val="2"/>
          </rPr>
          <t xml:space="preserve"> Below the rows of Programs, calculate the sum of the rows of Program savings within a column for the respective fuel type (kWh).
Note: The value contained in the row, Portfolio Total (kWh), in the Program-Level Adjustments Tab for column (o) should be equal to the value contained in the row, Portfolio Total (kWh), of the Measure-Level Adjustments Tab for column (az).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t>
        </r>
      </text>
    </comment>
    <comment ref="A28" authorId="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and (n) should be equal to the values contained in the row, Portfolio Total (Therms), of the Measure-Level Adjustments Tab for columns (r), (s), (t), and (u),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and (o) should be equal to the values contained in the row, Portfolio Total (Therms), of the Measure-Level Adjustments Tab for columns (aw), (ax), (ay), and (az), respectively. </t>
        </r>
        <r>
          <rPr>
            <b/>
            <sz val="9"/>
            <color indexed="81"/>
            <rFont val="Tahoma"/>
            <family val="2"/>
          </rPr>
          <t xml:space="preserve">
</t>
        </r>
      </text>
    </comment>
    <comment ref="B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and (j).
Note: The values contained in the row, Portfolio Total (Therms), in the Program-Level Adjustments Tab for columns (b), (f), (j), and (n) should be equal to the values contained in the row, Portfolio Total (Therms), of the Measure-Level Adjustments Tab for columns (r), (s), (t), and (u), respectively.
</t>
        </r>
      </text>
    </comment>
    <comment ref="C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and (k).
Note: The values contained in the row, Portfolio Total (Therms), in the Program-Level Adjustments Tab for columns (c), (g), (k), and (o) should be equal to the values contained in the row, Portfolio Total (Therms), of the Measure-Level Adjustments Tab for columns (aw), (ax), (ay), and (az), respectively. 
</t>
        </r>
      </text>
    </comment>
    <comment ref="F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and (j).
Note: The values contained in the row, Portfolio Total (Therms), in the Program-Level Adjustments Tab for columns (b), (f), (j), and (n) should be equal to the values contained in the row, Portfolio Total (Therms), of the Measure-Level Adjustments Tab for columns (r), (s), (t), and (u), respectively.</t>
        </r>
      </text>
    </comment>
    <comment ref="G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and (k).
Note: The values contained in the row, Portfolio Total (Therms), in the Program-Level Adjustments Tab for columns (c), (g), (k), and (o) should be equal to the values contained in the row, Portfolio Total (Therms), of the Measure-Level Adjustments Tab for columns (aw), (ax), (ay), and (az), respectively. 
</t>
        </r>
      </text>
    </comment>
    <comment ref="J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and (j).
Note: The values contained in the row, Portfolio Total (Therms), in the Program-Level Adjustments Tab for columns (b), (f), (j), and (n) should be equal to the values contained in the row, Portfolio Total (Therms), of the Measure-Level Adjustments Tab for columns (r), (s), (t), and (u), respectively.
</t>
        </r>
      </text>
    </comment>
    <comment ref="K28" authorId="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(c), (g), and (k).
Note: The values contained in the row, Portfolio Total (Therms), in the Program-Level Adjustments Tab for columns (c), (g), (k), and (o) should be equal to the values contained in the row, Portfolio Total (Therms), of the Measure-Level Adjustments Tab for columns (aw), (ax), (ay), and (az), respectively. 
</t>
        </r>
      </text>
    </comment>
    <comment ref="N28" authorId="1">
      <text>
        <r>
          <rPr>
            <b/>
            <sz val="9"/>
            <color indexed="81"/>
            <rFont val="Tahoma"/>
            <family val="2"/>
          </rPr>
          <t xml:space="preserve">Portfolio Total (Therms) Gas Plan 3 Plan Energy Savings Goal: </t>
        </r>
        <r>
          <rPr>
            <sz val="9"/>
            <color indexed="81"/>
            <rFont val="Tahoma"/>
            <family val="2"/>
          </rPr>
          <t xml:space="preserve">Below the rows of Programs, calculate the sum of the rows of Program savings within a column for the respective fuel type (Therms).
 The resulting value contained in column (n) in the row, Portfolio Total (Therms), should be equal to the value of the Program Administrator’s energy savings goal specified in its approved Plan from the Plan docket, and this value should also be equal to the value contained in column (u) in the row, Portfolio Total (Therms), of the Measure-Level Adjustments Tab.
</t>
        </r>
      </text>
    </comment>
    <comment ref="O28" authorId="0">
      <text>
        <r>
          <rPr>
            <b/>
            <sz val="9"/>
            <color indexed="81"/>
            <rFont val="Tahoma"/>
            <family val="2"/>
          </rPr>
          <t>Portfolio Total (Therms) Gas Plan 3 Adjusted Energy Savings Goal:</t>
        </r>
        <r>
          <rPr>
            <sz val="9"/>
            <color indexed="81"/>
            <rFont val="Tahoma"/>
            <family val="2"/>
          </rPr>
          <t xml:space="preserve"> Below the rows of Programs, calculate the sum of the rows of Program savings within a column for the respective fuel type (Therms).
Note: The value contained in the row, Portfolio Total (Therms), in the Program-Level Adjustments Tab for column (o) should be equal to the value contained in the row, Portfolio Total (Therms), of the Measure-Level Adjustments Tab for column (az).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
</t>
        </r>
      </text>
    </comment>
  </commentList>
</comments>
</file>

<file path=xl/comments2.xml><?xml version="1.0" encoding="utf-8"?>
<comments xmlns="http://schemas.openxmlformats.org/spreadsheetml/2006/main">
  <authors>
    <author>Jennifer H. Morris</author>
    <author>ICC Staff</author>
    <author>Jen Morris</author>
  </authors>
  <commentList>
    <comment ref="A1" authorId="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A2" authorId="0">
      <text>
        <r>
          <rPr>
            <sz val="9"/>
            <color indexed="81"/>
            <rFont val="Tahoma"/>
            <family val="2"/>
          </rPr>
          <t xml:space="preserve">Please specify the current date in this cell and in the filename when saving the document.
</t>
        </r>
      </text>
    </comment>
    <comment ref="A3" authorId="0">
      <text>
        <r>
          <rPr>
            <sz val="9"/>
            <color indexed="81"/>
            <rFont val="Tahoma"/>
            <family val="2"/>
          </rPr>
          <t xml:space="preserve">Please specify the name of the Program Administrator.
</t>
        </r>
      </text>
    </comment>
    <comment ref="V4" authorId="0">
      <text>
        <r>
          <rPr>
            <b/>
            <sz val="9"/>
            <color indexed="81"/>
            <rFont val="Tahoma"/>
            <family val="2"/>
          </rPr>
          <t>NTG Adjustment:</t>
        </r>
        <r>
          <rPr>
            <sz val="9"/>
            <color indexed="81"/>
            <rFont val="Tahoma"/>
            <family val="2"/>
          </rPr>
          <t xml:space="preserve"> Energy savings goals will be adjusted once based upon the independent Evaluator’s final recommended NTG values for the entire Plan period that are provided prior to the start of Electric Program Year 10/Gas Program Year 7 (“EPY10/GPY7”). Template guidelines to support the NTG-adjusted energy savings goal calculation include the following:
Complete columns (w), (x), and (y) – Evaluator’s NTG (Fixed) with the Evaluator’s final recommended NTG values for the respective Program Years that are provided prior to the start of EPY10/GPY7, and specify the name of the reference document containing and explaining the basis of those values in column (v) – Reference Document Explaining Evaluator’s Recommended NTG Values.
Complete columns (z), (aa), (ab), and (ac) – NTG-Adjusted Goal for the respective Program Years and the Plan period by following the calculation instructions specified in the header row containing column labels (row 7); column (z)=(g x l x w), column (aa)=(h x m x x), column (ab)=(i x n x y), and column (ac)=(z+aa+ab). 
For example, for column (z) the header row containing column labels specifies: (z)=(g x l x w). Thus, the resulting value contained in column (z) – EPY10/GPY7 NTG-Adjusted Goal should be calculated by taking the product of the values contained in column (g) – EPY10/GPY7 Plan Number of Units (Fixed), column (l) – EPY10/GPY7 Plan Gross Unit Savings, and column (w) – EPY10/GPY7 Evaluator’s NTG (Fixed). 
Complete column (ad) – Electric Plan 4/Gas Plan 3 NTG Adjustment by calculating the savings differential as a result of the one-time NTG adjustment to the savings goal; column (ad)=(ac-u).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AE4" authorId="0">
      <text>
        <r>
          <rPr>
            <sz val="9"/>
            <color indexed="81"/>
            <rFont val="Tahoma"/>
            <family val="2"/>
          </rPr>
          <t>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first Program Year of the Plan, namely the</t>
        </r>
        <r>
          <rPr>
            <b/>
            <sz val="9"/>
            <color indexed="81"/>
            <rFont val="Tahoma"/>
            <family val="2"/>
          </rPr>
          <t xml:space="preserve"> EPY10/GPY7 Adjustment</t>
        </r>
        <r>
          <rPr>
            <sz val="9"/>
            <color indexed="81"/>
            <rFont val="Tahoma"/>
            <family val="2"/>
          </rPr>
          <t xml:space="preserve">, by completing columns (ae), (af), (ag), (ah), (ai), (aj), and (aw), by following the calculation instructions specified in the headers of these columns within the Measure-Level Adjustments Tab and as described below. As described in the provisions contained in these guidelines for column (d), the rows of Measures that are not IL-TRM Adjustable (column (d)=0) should be left blank and shaded gray for columns (ae) – (av) and (ba) – (bb). The value contained in column (aw) – EPY10/GPY7 Final Goal should be set equal to the value contained in column (z) – EPY10/GPY7 NTG-Adjusted Goal for the rows of Measures that are not IL-TRM Adjustable (column (d)=0). Template guidelines to support completing columns (ae) – (aj) and (aw) for the IL-TRM Adjustable Measures (rows with the value in column (d) being equal to 1) include the following:
</t>
        </r>
        <r>
          <rPr>
            <b/>
            <sz val="9"/>
            <color indexed="81"/>
            <rFont val="Tahoma"/>
            <family val="2"/>
          </rPr>
          <t>Column (ae) – IL-TRM Measure Code from IL-TRMv6.0 or errata applicable to EPY10/GPY7:</t>
        </r>
        <r>
          <rPr>
            <sz val="9"/>
            <color indexed="81"/>
            <rFont val="Tahoma"/>
            <family val="2"/>
          </rPr>
          <t xml:space="preserve"> List the applicable IL-TRM Measure Code from the IL-TRM Version 6.0 or errata applicable to EPY10/GPY7. The IL-TRM Measure Code can be found at the end of each Measure characterization in the IL-TRM. 
If the IL-TRM Measure Code is identical to the one contained in the IL-TRM Version 5.0, responses in column (ae) – IL-TRM Measure Code from IL-TRMv6.0 or errata applicable to EPY10/GPY7 and column (ag) – EPY10/GPY7 Gross Unit Savings should be the same as the approved Plan assumptions specified in column (j) – IL-TRM Measure Code from IL-TRMv5.0 and column (l) – EPY10/GPY7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(ag) – EPY10/GPY7 Gross Unit Savings. The details and specific changes to the Key IL-TRM Input Assumptions underlying this IL-TRM adjusted Gross Unit Savings calculation for the Measure should be clearly specified in the document listed in column (af) – Reference Document Explaining Gross Unit Savings Calculation Details.
</t>
        </r>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EPY10/GPY7 Gross Unit Savings values contained in column (ag) for the relevant Measure. 
</t>
        </r>
        <r>
          <rPr>
            <b/>
            <sz val="9"/>
            <color indexed="81"/>
            <rFont val="Tahoma"/>
            <family val="2"/>
          </rPr>
          <t>Column (ag) – EPY10/GPY7 Gross Unit Savings</t>
        </r>
        <r>
          <rPr>
            <sz val="9"/>
            <color indexed="81"/>
            <rFont val="Tahoma"/>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EPY10/GPY7 Gross Unit Savings for the Measure. The calculation details and specific changes to Key IL-TRM Input Assumptions associated with the EPY10/GPY7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EPY10/GPY7 Gross Unit Savings should be set equal to the approved Plan value specified in column (l) – EPY10/GPY7 Plan Gross Unit Savings.
</t>
        </r>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EPY10/GPY7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(ba) and (bb).   
</t>
        </r>
        <r>
          <rPr>
            <b/>
            <sz val="9"/>
            <color indexed="81"/>
            <rFont val="Tahoma"/>
            <family val="2"/>
          </rPr>
          <t>Column (ai) – EPY10/GPY7 Adjusted Goal:</t>
        </r>
        <r>
          <rPr>
            <sz val="9"/>
            <color indexed="81"/>
            <rFont val="Tahoma"/>
            <family val="2"/>
          </rPr>
          <t xml:space="preserve"> Calculate the adjusted energy savings goal for EPY10/GPY7 by taking the product of the values contained in column (g) – EPY10/GPY7 Plan Number of Units (Fixed), column (ag) – EPY10/GPY7 Gross Unit Savings, and column (w) – EPY10/GPY7 Evaluator’s NTG (Fixed); column (ai)=(g x ag x w).
</t>
        </r>
        <r>
          <rPr>
            <b/>
            <sz val="9"/>
            <color indexed="81"/>
            <rFont val="Tahoma"/>
            <family val="2"/>
          </rPr>
          <t>Column (aj) – EPY10/GPY7 IL-TRM Adjustment:</t>
        </r>
        <r>
          <rPr>
            <sz val="9"/>
            <color indexed="81"/>
            <rFont val="Tahoma"/>
            <family val="2"/>
          </rPr>
          <t xml:space="preserve"> Calculate the savings differential between the EPY10/GPY7 Adjusted Goal and the EPY10/GPY7 NTG-Adjusted Goal by following the calculation instructions specified in the header row containing column labels; column (aj)=(ai-z). 
</t>
        </r>
        <r>
          <rPr>
            <b/>
            <sz val="9"/>
            <color indexed="81"/>
            <rFont val="Tahoma"/>
            <family val="2"/>
          </rPr>
          <t>Column (aw) – EPY10/GPY7 Final Goal:</t>
        </r>
        <r>
          <rPr>
            <sz val="9"/>
            <color indexed="81"/>
            <rFont val="Tahoma"/>
            <family val="2"/>
          </rPr>
          <t xml:space="preserve"> Set equal to the value contained in column (ai) – EPY10/GPY7 Adjusted Goal for the rows containing Measures designated as IL-TRM Adjustable (column (d)=1). 
</t>
        </r>
      </text>
    </comment>
    <comment ref="AK4" authorId="1">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EPY11/GPY8 Adjustment</t>
        </r>
        <r>
          <rPr>
            <sz val="9"/>
            <color indexed="81"/>
            <rFont val="Tahoma"/>
            <family val="2"/>
          </rPr>
          <t xml:space="preserve">, by completing the following columns: column (ak) – IL-TRM Measure Code from IL-TRMv7.0 or errata applicable to EPY11/GPY8, column (al) – Reference Document Explaining Gross Unit Savings Calculation Details, column (am) – EPY11/GPY8 Gross Unit Savings, column (an) – Gross Unit Savings Adjustment Explanation, column (ao) – EPY11/GPY8 Adjusted Goal, column (ap) – EPY11/GPY8 IL-TRM Adjustment, and column (ax) – EPY11/GPY8 Final Goal, by following the calculation instructions specified in the headers of these columns within the Measure-Level Adjustments Tab. 
Note: Complete column (al)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EPY11/GPY8 Gross Unit Savings values contained in column (am) for the relevant Measure. 
As described in the provisions contained in these guidelines for column (d), the rows of Measures that are not IL-TRM Adjustable (column (d)=0) should be left blank and shaded gray for columns (ae) – (av) and (ba) – (bb). The value contained in column (ax) – EPY11/GPY8 Final Goal should be set equal to the value contained in column (aa) – EPY11/GPY8 NTG-Adjusted Goal for each row with a Measure that is not IL-TRM Adjustable (column (d)=0). 
The value contained in column (ax) – EPY11/GPY8 Final Goal should be set equal to the value contained in column (ao) – EPY11/GPY8 Adjusted Goal for each row with a Measure designated as IL-TRM Adjustable (column (d)=1). </t>
        </r>
      </text>
    </comment>
    <comment ref="AQ4" authorId="1">
      <text>
        <r>
          <rPr>
            <sz val="9"/>
            <color indexed="81"/>
            <rFont val="Tahoma"/>
            <family val="2"/>
          </rPr>
          <t>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third Program Year of the Plan, namely the</t>
        </r>
        <r>
          <rPr>
            <b/>
            <sz val="9"/>
            <color indexed="81"/>
            <rFont val="Tahoma"/>
            <family val="2"/>
          </rPr>
          <t xml:space="preserve"> EPY12/GPY9 Adjustment</t>
        </r>
        <r>
          <rPr>
            <sz val="9"/>
            <color indexed="81"/>
            <rFont val="Tahoma"/>
            <family val="2"/>
          </rPr>
          <t xml:space="preserve">, by completing the following columns: column (aq) – IL-TRM Measure Code from IL-TRMv8.0 or errata applicable to EPY12/GPY9, column (ar) – Reference Document Explaining Gross Unit Savings Calculation Details, column (as) – EPY12/GPY9 Gross Unit Savings, column (at) – Gross Unit Savings Adjustment Explanation, column (au) – EPY12/GPY9 Adjusted Goal, column (av) – EPY12/GPY9 IL-TRM Adjustment, and column (ay) – EPY12/GPY9 Final Goal,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(ba) and (bb)), are specified for calculating the EPY12/GPY9 Gross Unit Savings values contained in column (as) for the relevant Measure. 
As described in the provisions contained in these guidelines for column (d), the rows of Measures that are not IL-TRM Adjustable (column (d)=0) should be left blank and shaded gray for columns (ae) – (av) and (ba) – (bb). The value contained in column (ay) – EPY12/GPY9 Final Goal should be set equal to the value contained in column (ab) – EPY12/GPY9 NTG-Adjusted Goal for each row with a Measure that is not IL-TRM Adjustable (column (d)=0). 
The value contained in column (ay) – EPY12/GPY9 Final Goal should be set equal to the value contained in column (au) – EPY12/GPY9 Adjusted Goal for each row with a Measure designated as IL-TRM Adjustable (column (d)=1).   
</t>
        </r>
      </text>
    </comment>
    <comment ref="AW4" authorId="0">
      <text>
        <r>
          <rPr>
            <sz val="9"/>
            <color indexed="81"/>
            <rFont val="Tahoma"/>
            <family val="2"/>
          </rPr>
          <t>Complete</t>
        </r>
        <r>
          <rPr>
            <b/>
            <sz val="9"/>
            <color indexed="81"/>
            <rFont val="Tahoma"/>
            <family val="2"/>
          </rPr>
          <t xml:space="preserve"> columns (aw), (ax), (ay), and (az) – Final Goal </t>
        </r>
        <r>
          <rPr>
            <sz val="9"/>
            <color indexed="81"/>
            <rFont val="Tahoma"/>
            <family val="2"/>
          </rPr>
          <t xml:space="preserve">for all Measures by following the calculation instructions specified in the header row containing column labels to calculate the Final Adjusted Net Energy Savings Goal for the applicable Program Year and the Plan period. 
For example, for column (aw) the header row containing column labels specifies: (aw)=(ai) for IL-TRM Adjustable Measures [if (d)=1]; else (aw)=(z). Thus, the resulting value contained in column (aw) – EPY10/GPY7 Final Goal should be equal to either (1) the value contained in column (ai) – EPY10/GPY7 Adjusted Goal for the rows containing Measures designated as IL-TRM Adjustable as specified by the value contained in column (d) being equal to 1, or (2) the value contained in column (z) – EPY10/GPY7 NTG-Adjusted Goal for the rows containing Measures that are designated as not IL-TRM Adjustable as specified by the value contained in column (d) being equal to 0. </t>
        </r>
        <r>
          <rPr>
            <b/>
            <sz val="9"/>
            <color indexed="81"/>
            <rFont val="Tahoma"/>
            <family val="2"/>
          </rPr>
          <t xml:space="preserve">
Final Adjusted Net Energy Savings Goals: </t>
        </r>
        <r>
          <rPr>
            <sz val="9"/>
            <color indexed="81"/>
            <rFont val="Tahoma"/>
            <family val="2"/>
          </rPr>
          <t xml:space="preserve">Below the list of Measures in the row, Portfolio Total (kWh or Therms), calculate a total summation of all the Measure savings (with applicable fuel type savings (kWh or Therms)) to determine the Portfolio savings goal. 
Note: The values contained in the row, Portfolio Total (kWh or Therms), in the Program-Level Adjustments Tab for columns (c), (g), (k), and (o) should be equal to the values contained in the row, Portfolio Total (kWh or Therms), of the Measure-Level Adjustments Tab for columns (aw), (ax), (ay), and (az), respectively. </t>
        </r>
        <r>
          <rPr>
            <b/>
            <sz val="9"/>
            <color indexed="81"/>
            <rFont val="Tahoma"/>
            <family val="2"/>
          </rPr>
          <t xml:space="preserve">
</t>
        </r>
        <r>
          <rPr>
            <sz val="9"/>
            <color indexed="81"/>
            <rFont val="Tahoma"/>
            <family val="2"/>
          </rPr>
          <t xml:space="preserve">
</t>
        </r>
      </text>
    </comment>
    <comment ref="F5" authorId="0">
      <text>
        <r>
          <rPr>
            <b/>
            <sz val="9"/>
            <color indexed="81"/>
            <rFont val="Tahoma"/>
            <family val="2"/>
          </rPr>
          <t xml:space="preserve">Column (f) – Unit of Participation: </t>
        </r>
        <r>
          <rPr>
            <sz val="9"/>
            <color indexed="81"/>
            <rFont val="Tahoma"/>
            <family val="2"/>
          </rPr>
          <t xml:space="preserve">Describe the unit of participation for the Measure. For example, is participation calculated on a per home basis?
</t>
        </r>
        <r>
          <rPr>
            <b/>
            <sz val="9"/>
            <color indexed="81"/>
            <rFont val="Tahoma"/>
            <family val="2"/>
          </rPr>
          <t xml:space="preserve">
Columns (g), (h), and (i) – Plan Number of Units (Fixed Parameters for Calculating Adjustable Savings Goals):</t>
        </r>
        <r>
          <rPr>
            <sz val="9"/>
            <color indexed="81"/>
            <rFont val="Tahoma"/>
            <family val="2"/>
          </rPr>
          <t xml:space="preserve"> Complete the forecasted Measure participation levels for the relevant Program Years used to derive the Plan Energy Savings Goals set forth in columns (r), (s), (t), and (u).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t>
        </r>
        <r>
          <rPr>
            <b/>
            <sz val="9"/>
            <color indexed="81"/>
            <rFont val="Tahoma"/>
            <family val="2"/>
          </rPr>
          <t xml:space="preserve">
</t>
        </r>
        <r>
          <rPr>
            <sz val="9"/>
            <color indexed="81"/>
            <rFont val="Tahoma"/>
            <family val="2"/>
          </rPr>
          <t>Note: After Commission approval of a Section 8-103 and/or 8-104 Plan the Measure participation levels identified in the approved Plan to derive the energy savings goals will be fixed for the entirety of the Plan for the purpose of calculating the adjusted energy savings goals. In general, Program Administrators are not expected to meet the individual Measure goals or participation levels specified in the EEPS Adjustable Savings Goal Template.</t>
        </r>
        <r>
          <rPr>
            <b/>
            <sz val="9"/>
            <color indexed="81"/>
            <rFont val="Tahoma"/>
            <family val="2"/>
          </rPr>
          <t xml:space="preserve">
</t>
        </r>
        <r>
          <rPr>
            <sz val="9"/>
            <color indexed="81"/>
            <rFont val="Tahoma"/>
            <family val="2"/>
          </rPr>
          <t xml:space="preserve">
</t>
        </r>
      </text>
    </comment>
    <comment ref="J5" authorId="0">
      <text>
        <r>
          <rPr>
            <b/>
            <sz val="9"/>
            <color indexed="81"/>
            <rFont val="Tahoma"/>
            <family val="2"/>
          </rPr>
          <t xml:space="preserve">Column (j) – IL-TRM Measure Code from IL-TRMv5.0: </t>
        </r>
        <r>
          <rPr>
            <sz val="9"/>
            <color indexed="81"/>
            <rFont val="Tahoma"/>
            <family val="2"/>
          </rPr>
          <t>List the applicable IL-TRM Measure Code from the IL-TRM Version 5.0, dated February 11, 2016.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RS-HVC-ADTH-V01-160601 is the IL-TRM Measure Code for Advanced Thermostats.</t>
        </r>
        <r>
          <rPr>
            <b/>
            <sz val="9"/>
            <color indexed="81"/>
            <rFont val="Tahoma"/>
            <family val="2"/>
          </rPr>
          <t xml:space="preserve"> Leave blank for Measures not covered by the IL-TRM Version 5.0. 
Column (k) – Reference Document Explaining Gross Unit Savings Calculation Details: </t>
        </r>
        <r>
          <rPr>
            <sz val="9"/>
            <color indexed="81"/>
            <rFont val="Tahoma"/>
            <family val="2"/>
          </rPr>
          <t xml:space="preserve">Provide the name of the document, and date and tab name if applicable, where the supporting calculation details and Key Custom and IL-TRM Input Assumptions for calculating the Plan Gross Unit Savings values contained in columns (l), (m), and (n) can be found for the relevant Measure.
</t>
        </r>
        <r>
          <rPr>
            <b/>
            <sz val="9"/>
            <color indexed="81"/>
            <rFont val="Tahoma"/>
            <family val="2"/>
          </rPr>
          <t xml:space="preserve">
Columns (l), (m), and (n) – Plan Gross Unit Savings: </t>
        </r>
        <r>
          <rPr>
            <sz val="9"/>
            <color indexed="81"/>
            <rFont val="Tahoma"/>
            <family val="2"/>
          </rPr>
          <t xml:space="preserve">Complete the gross kWh or Therm savings per unit of participation, for the applicable Program Years, used to derive the Plan Energy Savings Goals set forth in columns (r), (s), (t), and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
</t>
        </r>
      </text>
    </comment>
    <comment ref="O5" authorId="0">
      <text>
        <r>
          <rPr>
            <b/>
            <sz val="9"/>
            <color indexed="81"/>
            <rFont val="Tahoma"/>
            <family val="2"/>
          </rPr>
          <t>Columns (o), (p), and (q) – Plan NTG</t>
        </r>
        <r>
          <rPr>
            <sz val="9"/>
            <color indexed="81"/>
            <rFont val="Tahoma"/>
            <family val="2"/>
          </rPr>
          <t xml:space="preserve">: Insert the assumed NTG value for the applicable Program Year, used to derive the Plan Energy Savings Goals set forth in columns (r), (s), (t), and (u).
</t>
        </r>
      </text>
    </comment>
    <comment ref="R5" authorId="0">
      <text>
        <r>
          <rPr>
            <b/>
            <sz val="9"/>
            <color indexed="81"/>
            <rFont val="Tahoma"/>
            <family val="2"/>
          </rPr>
          <t>Columns (r), (s), and (t) – Plan Goal:</t>
        </r>
        <r>
          <rPr>
            <sz val="9"/>
            <color indexed="81"/>
            <rFont val="Tahoma"/>
            <family val="2"/>
          </rPr>
          <t xml:space="preserve"> Calculate the Plan energy savings goals for the applicable Program Years referenced in columns (r), (s), and (t); column (r)=(g x l x o), column (s)=(h x m x p), column (t)=(i x n x q). The value contained in column (r) – EPY10/GPY7 Plan Goal should be calculated by taking the product of the values contained in column (g) – EPY10/GPY7 Number of Units (Fixed), column (l) – EPY10/GPY7 Gross Unit Savings, and column (o) – EPY10/GPY7 NTG. The value contained in column (s) – EPY11/GPY8 Plan Goal should be calculated by taking the product of the values contained in column (h) – EPY11/GPY8 Number of Units (Fixed), column (m) – EPY11/GPY8 Gross Unit Savings, and column (p) – EPY11/GPY8 NTG. The value contained in column (t) – EPY12/GPY9 Plan Goal should be calculated by taking the product of the values contained in column (i) – EPY12/GPY9 Number of Units (Fixed), column (n) – EPY12/GPY9 Gross Unit Savings, and column (q) – EPY12/GPY9 NTG.
</t>
        </r>
        <r>
          <rPr>
            <b/>
            <sz val="9"/>
            <color indexed="81"/>
            <rFont val="Tahoma"/>
            <family val="2"/>
          </rPr>
          <t>Column (u) – Total Electric Plan 4/Gas Plan 3 Goal:</t>
        </r>
        <r>
          <rPr>
            <sz val="9"/>
            <color indexed="81"/>
            <rFont val="Tahoma"/>
            <family val="2"/>
          </rPr>
          <t xml:space="preserve"> Calculate the total Plan energy savings goal; column (u)=(r+s+t). The value contained in column (u) – Total Electric Plan 4/Gas Plan 3 Goal should be calculated by taking the sum of the values contained in column (r) – EPY10/GPY7 Plan Goal, column (s) – EPY11/GPY8 Plan Goal, and column (t) – EPY12/GPY9 Plan Goal.</t>
        </r>
      </text>
    </comment>
    <comment ref="V5" authorId="1">
      <text>
        <r>
          <rPr>
            <sz val="9"/>
            <color indexed="81"/>
            <rFont val="Tahoma"/>
            <family val="2"/>
          </rPr>
          <t xml:space="preserve"> Complete </t>
        </r>
        <r>
          <rPr>
            <b/>
            <sz val="9"/>
            <color indexed="81"/>
            <rFont val="Tahoma"/>
            <family val="2"/>
          </rPr>
          <t xml:space="preserve">columns (w), (x), and (y) – Evaluator’s NTG (Fixed) </t>
        </r>
        <r>
          <rPr>
            <sz val="9"/>
            <color indexed="81"/>
            <rFont val="Tahoma"/>
            <family val="2"/>
          </rPr>
          <t xml:space="preserve">with the Evaluator’s final recommended NTG values for the respective Program Years that are provided prior to the start of EPY10/GPY7, and specify the name of the reference document containing and explaining those values in column (v) – Reference Document Explaining Evaluator’s Recommended NTG Values.
</t>
        </r>
      </text>
    </comment>
    <comment ref="Z5" authorId="0">
      <text>
        <r>
          <rPr>
            <sz val="9"/>
            <color indexed="81"/>
            <rFont val="Tahoma"/>
            <family val="2"/>
          </rPr>
          <t xml:space="preserve">NTG Adjustment: Energy savings goals will be adjusted once based upon the independent Evaluator’s final recommended NTG values for the entire Plan period that are provided prior to the start of Electric Program Year 10/Gas Program Year 7 (“EPY10/GPY7”). 
Complete </t>
        </r>
        <r>
          <rPr>
            <b/>
            <sz val="9"/>
            <color indexed="81"/>
            <rFont val="Tahoma"/>
            <family val="2"/>
          </rPr>
          <t>columns (z), (aa), (ab), and (ac) – NTG-Adjusted Goal</t>
        </r>
        <r>
          <rPr>
            <sz val="9"/>
            <color indexed="81"/>
            <rFont val="Tahoma"/>
            <family val="2"/>
          </rPr>
          <t xml:space="preserve"> for the respective Program Years and the Plan period by following the calculation instructions specified in the header row containing column labels (row 7); column (z)=(g x l x w), column (aa)=(h x m x x), column (ab)=(i x n x y), and column (ac)=(z+aa+ab). 
 For example, for column (z) the header row containing column labels specifies: (z)=(g x l x w). Thus, the resulting value contained in column (z) – EPY10/GPY7 NTG-Adjusted Goal should be calculated by taking the product of the values contained in column (g) – EPY10/GPY7 Plan Number of Units (Fixed), column (l) – EPY10/GPY7 Plan Gross Unit Savings, and column (w) – EPY10/GPY7 Evaluator’s NTG (Fixed). 
</t>
        </r>
      </text>
    </comment>
    <comment ref="AE5" authorId="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Complete the IL-TRM adjustment for the first Program Year of the Plan, namely the EPY10/GPY7 Adjustment, by completing columns (ae), (af), (ag), (ah), (ai), (aj), and (aw), by following the calculation instructions specified in the headers of these columns within the Measure-Level Adjustments Tab and as described below. As described in the provisions contained in the guidelines for column (d), the rows of Measures that are not IL-TRM Adjustable (column (d)=0) should be left blank and shaded gray for columns (ae) – (av) and (ba) – (bb). Template guidelines to support completing columns (ae) – (ah) for the IL-TRM Adjustable Measures (rows with the value in column (d) being equal to 1) include the following:
</t>
        </r>
        <r>
          <rPr>
            <b/>
            <sz val="9"/>
            <color indexed="81"/>
            <rFont val="Tahoma"/>
            <family val="2"/>
          </rPr>
          <t>Column (ae) – IL-TRM Measure Code from IL-TRMv6.0 or errata applicable to EPY10/GPY7:</t>
        </r>
        <r>
          <rPr>
            <sz val="9"/>
            <color indexed="81"/>
            <rFont val="Tahoma"/>
            <family val="2"/>
          </rPr>
          <t xml:space="preserve"> List the applicable IL-TRM Measure Code from the IL-TRM Version 6.0 or errata applicable to EPY10/GPY7. The IL-TRM Measure Code can be found at the end of each Measure characterization in the IL-TRM. 
If the IL-TRM Measure Code is identical to the one contained in the IL-TRM Version 5.0, responses in column (ae) – IL-TRM Measure Code from IL-TRMv6.0 or errata applicable to EPY10/GPY7 and column (ag) – EPY10/GPY7 Gross Unit Savings should be the same as the approved Plan assumptions specified in column (j) – IL-TRM Measure Code from IL-TRMv5.0 and column (l) – EPY10/GPY7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(ag) – EPY10/GPY7 Gross Unit Savings. The details and specific changes to the Key IL-TRM Input Assumptions underlying this IL-TRM adjusted Gross Unit Savings calculation for the Measure should be clearly specified in the document listed in column (af) – Reference Document Explaining Gross Unit Savings Calculation Details.
</t>
        </r>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EPY10/GPY7 Gross Unit Savings values contained in column (ag) for the relevant Measure. 
</t>
        </r>
        <r>
          <rPr>
            <b/>
            <sz val="9"/>
            <color indexed="81"/>
            <rFont val="Tahoma"/>
            <family val="2"/>
          </rPr>
          <t>Column (ag) – EPY10/GPY7 Gross Unit Savings:</t>
        </r>
        <r>
          <rPr>
            <sz val="9"/>
            <color indexed="81"/>
            <rFont val="Tahoma"/>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EPY10/GPY7 Gross Unit Savings for the Measure. The calculation details and specific changes to Key IL-TRM Input Assumptions associated with the EPY10/GPY7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EPY10/GPY7 Gross Unit Savings should be set equal to the approved Plan value specified in column (l) – EPY10/GPY7 Plan Gross Unit Savings.
</t>
        </r>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EPY10/GPY7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(ba) and (bb).   
</t>
        </r>
      </text>
    </comment>
    <comment ref="A6" authorId="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B6" authorId="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C6" authorId="0">
      <text>
        <r>
          <rPr>
            <b/>
            <sz val="9"/>
            <color indexed="81"/>
            <rFont val="Tahoma"/>
            <family val="2"/>
          </rPr>
          <t>Column (c) – Energy Savings:</t>
        </r>
        <r>
          <rPr>
            <sz val="9"/>
            <color indexed="81"/>
            <rFont val="Tahoma"/>
            <family val="2"/>
          </rPr>
          <t xml:space="preserve"> </t>
        </r>
        <r>
          <rPr>
            <b/>
            <sz val="9"/>
            <color indexed="81"/>
            <rFont val="Tahoma"/>
            <family val="2"/>
          </rPr>
          <t>kWh or Therms?:</t>
        </r>
        <r>
          <rPr>
            <sz val="9"/>
            <color indexed="81"/>
            <rFont val="Tahoma"/>
            <family val="2"/>
          </rPr>
          <t xml:space="preserve"> List whether the Measure is a gas or electric Measure by specifying whether the savings are kWh or Therms.
Note: If there are gas and electric Measures, include a separate row for gas and electric so that all adjustments are included in one template. Program Administrators have the flexibility to create a separate tab or section for the other fuel, if applicable.</t>
        </r>
      </text>
    </comment>
    <comment ref="D6" authorId="0">
      <text>
        <r>
          <rPr>
            <b/>
            <sz val="9"/>
            <color indexed="81"/>
            <rFont val="Tahoma"/>
            <family val="2"/>
          </rPr>
          <t xml:space="preserve">Column (d) – IL-TRM Adjustable? (1 if yes; 0 if no): </t>
        </r>
        <r>
          <rPr>
            <sz val="9"/>
            <color indexed="81"/>
            <rFont val="Tahoma"/>
            <family val="2"/>
          </rPr>
          <t>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5.0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(d)=0), these “non-adjustable” rows should be shaded gray for columns (ae) – (av) and (ba) – (bb) and no calculations should be performed for these shaded gray cells, leave them blank. For those rows with Measures that are not IL-TRM Adjustable, the values contained in columns (aw), (ax), and (ay) should be set equal to the values contained in columns (z), (aa), and (ab), respectively, in calculating the Final Adjusted Net Energy Savings Goals. 
For those rows with Measures that are IL-TRM Adjustable (column (d)=1), the values contained in columns (aw), (ax), and (ay) should be set equal to the values contained in columns (ai), (ao), and (au), respectively, in calculating the Final Adjusted Net Energy Savings Goals.
Note: The Custom Program is not adjustable under the IL-TRM, but there is a one-time savings goal NTG adjustment allowed for the Plan period if the Evaluator’s final recommended NTG values for the Custom Program that are provided prior to the start of the first Program Year of the Plan (columns (w), (x), and (y)) differ from the NTG values used to calculate energy savings goals for the Custom Program in the Program Administrator’s approved Plan (columns (o), (p), and (q)).</t>
        </r>
      </text>
    </comment>
    <comment ref="E6" authorId="0">
      <text>
        <r>
          <rPr>
            <b/>
            <sz val="9"/>
            <color indexed="81"/>
            <rFont val="Tahoma"/>
            <family val="2"/>
          </rPr>
          <t xml:space="preserve">Column (e)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F6" authorId="0">
      <text>
        <r>
          <rPr>
            <b/>
            <sz val="9"/>
            <color indexed="81"/>
            <rFont val="Tahoma"/>
            <family val="2"/>
          </rPr>
          <t xml:space="preserve">Column (f) – Unit of Participation: </t>
        </r>
        <r>
          <rPr>
            <sz val="9"/>
            <color indexed="81"/>
            <rFont val="Tahoma"/>
            <family val="2"/>
          </rPr>
          <t>Describe the unit of participation for the Measure. For example, is participation calculated on a per home basis?</t>
        </r>
      </text>
    </comment>
    <comment ref="G6" authorId="0">
      <text>
        <r>
          <rPr>
            <b/>
            <sz val="9"/>
            <color indexed="81"/>
            <rFont val="Tahoma"/>
            <family val="2"/>
          </rPr>
          <t xml:space="preserve">Column (g) – EPY10/GPY7 Plan Number of Units (Fixed): </t>
        </r>
        <r>
          <rPr>
            <sz val="9"/>
            <color indexed="81"/>
            <rFont val="Tahoma"/>
            <family val="2"/>
          </rPr>
          <t xml:space="preserve">Complete the forecasted Measure participation levels for Electric Program Year 10/Gas Program Year 7 used to derive the EPY10/GPY7 Plan Goal set forth in column (r).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H6" authorId="0">
      <text>
        <r>
          <rPr>
            <b/>
            <sz val="9"/>
            <color indexed="81"/>
            <rFont val="Tahoma"/>
            <family val="2"/>
          </rPr>
          <t xml:space="preserve">Column (h) – EPY11/GPY8 Plan Number of Units (Fixed): </t>
        </r>
        <r>
          <rPr>
            <sz val="9"/>
            <color indexed="81"/>
            <rFont val="Tahoma"/>
            <family val="2"/>
          </rPr>
          <t xml:space="preserve">Complete the forecasted Measure participation levels for Electric Program Year 11/Gas Program Year 8 used to derive the EPY11/GPY8 Plan Goal set forth in column (s).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text>
        <r>
          <rPr>
            <b/>
            <sz val="9"/>
            <color indexed="81"/>
            <rFont val="Tahoma"/>
            <family val="2"/>
          </rPr>
          <t xml:space="preserve">Column (i) – EPY12/GPY9 Plan Number of Units (Fixed): </t>
        </r>
        <r>
          <rPr>
            <sz val="9"/>
            <color indexed="81"/>
            <rFont val="Tahoma"/>
            <family val="2"/>
          </rPr>
          <t xml:space="preserve">Complete the forecasted Measure participation levels for Electric Program Year 12/Gas Program Year 9 used to derive the EPY12/GPY9 Plan Goal set forth in column (t).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text>
        <r>
          <rPr>
            <b/>
            <sz val="9"/>
            <color indexed="81"/>
            <rFont val="Tahoma"/>
            <family val="2"/>
          </rPr>
          <t>Column (j) – IL-TRM Measure Code from IL-TRMv5.0:</t>
        </r>
        <r>
          <rPr>
            <sz val="9"/>
            <color indexed="81"/>
            <rFont val="Tahoma"/>
            <family val="2"/>
          </rPr>
          <t xml:space="preserve"> List the applicable IL-TRM Measure Code from the IL-TRM Version 5.0, dated February 11, 2016.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RS-HVC-ADTH-V01-160601 is the IL-TRM Measure Code for Advanced Thermostats. </t>
        </r>
        <r>
          <rPr>
            <b/>
            <sz val="9"/>
            <color indexed="81"/>
            <rFont val="Tahoma"/>
            <family val="2"/>
          </rPr>
          <t>Leave blank for Measures not covered by the IL-TRMv5.0.</t>
        </r>
        <r>
          <rPr>
            <sz val="9"/>
            <color indexed="81"/>
            <rFont val="Tahoma"/>
            <family val="2"/>
          </rPr>
          <t xml:space="preserve">
The official IL-TRMv5.0 is filed in ICC Docket No. 16-0171 and can be downloaded from the following webpage: https://www.icc.illinois.gov/docket/files.aspx?no=16-0171&amp;docId=239985   
</t>
        </r>
      </text>
    </comment>
    <comment ref="K6" authorId="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and (n) can be found for the relevant Measure.
</t>
        </r>
      </text>
    </comment>
    <comment ref="L6" authorId="0">
      <text>
        <r>
          <rPr>
            <b/>
            <sz val="9"/>
            <color indexed="81"/>
            <rFont val="Tahoma"/>
            <family val="2"/>
          </rPr>
          <t xml:space="preserve">Column (l) – EPY10/GPY7 Plan Gross Unit Savings: </t>
        </r>
        <r>
          <rPr>
            <sz val="9"/>
            <color indexed="81"/>
            <rFont val="Tahoma"/>
            <family val="2"/>
          </rPr>
          <t>Complete the gross kWh or Therm savings per unit of participation, for Electric Program Year 10/Gas Program Year 7, used to derive the EPY10/GPY7 Plan Goal set forth in column (r).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t>
        </r>
      </text>
    </comment>
    <comment ref="M6" authorId="0">
      <text>
        <r>
          <rPr>
            <b/>
            <sz val="9"/>
            <color indexed="81"/>
            <rFont val="Tahoma"/>
            <family val="2"/>
          </rPr>
          <t>Column (m) – EPY11/GPY8 Plan Gross Unit Savings:</t>
        </r>
        <r>
          <rPr>
            <sz val="9"/>
            <color indexed="81"/>
            <rFont val="Tahoma"/>
            <family val="2"/>
          </rPr>
          <t xml:space="preserve"> Complete the gross kWh or Therm savings per unit of participation, for Electric Program Year 11/Gas Program Year 8, used to derive the EPY11/GPY8 Plan Goal set forth in column (s).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
</t>
        </r>
      </text>
    </comment>
    <comment ref="N6" authorId="0">
      <text>
        <r>
          <rPr>
            <b/>
            <sz val="9"/>
            <color indexed="81"/>
            <rFont val="Tahoma"/>
            <family val="2"/>
          </rPr>
          <t>Column (n) – EPY12/GPY9 Plan Gross Unit Savings:</t>
        </r>
        <r>
          <rPr>
            <sz val="9"/>
            <color indexed="81"/>
            <rFont val="Tahoma"/>
            <family val="2"/>
          </rPr>
          <t xml:space="preserve"> Complete the gross kWh or Therm savings per unit of participation, for Electric Program Year 12/Gas Program Year 9, used to derive the EPY12/GPY9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
</t>
        </r>
      </text>
    </comment>
    <comment ref="O6" authorId="0">
      <text>
        <r>
          <rPr>
            <b/>
            <sz val="9"/>
            <color indexed="81"/>
            <rFont val="Tahoma"/>
            <family val="2"/>
          </rPr>
          <t>Column (o) – EPY10/GPY7 Plan NTG:</t>
        </r>
        <r>
          <rPr>
            <sz val="9"/>
            <color indexed="81"/>
            <rFont val="Tahoma"/>
            <family val="2"/>
          </rPr>
          <t xml:space="preserve"> Insert the assumed NTG value for Electric Program Year 10/Gas Program Year 7, used to derive the EPY10/GPY7 Plan Goal set forth in column (r).
</t>
        </r>
      </text>
    </comment>
    <comment ref="P6" authorId="0">
      <text>
        <r>
          <rPr>
            <b/>
            <sz val="9"/>
            <color indexed="81"/>
            <rFont val="Tahoma"/>
            <family val="2"/>
          </rPr>
          <t xml:space="preserve">Column (p) – EPY11/GPY8 Plan NTG: </t>
        </r>
        <r>
          <rPr>
            <sz val="9"/>
            <color indexed="81"/>
            <rFont val="Tahoma"/>
            <family val="2"/>
          </rPr>
          <t xml:space="preserve">Insert the assumed NTG value for Electric Program Year 11/Gas Program Year 8, used to derive the EPY11/GPY8 Plan Goal set forth in column (s).
</t>
        </r>
      </text>
    </comment>
    <comment ref="Q6" authorId="0">
      <text>
        <r>
          <rPr>
            <b/>
            <sz val="9"/>
            <color indexed="81"/>
            <rFont val="Tahoma"/>
            <family val="2"/>
          </rPr>
          <t>Column (q) – EPY12/GPY9 Plan NTG:</t>
        </r>
        <r>
          <rPr>
            <sz val="9"/>
            <color indexed="81"/>
            <rFont val="Tahoma"/>
            <family val="2"/>
          </rPr>
          <t xml:space="preserve"> Insert the assumed NTG value for Electric Program Year 12/Gas Program Year 9, used to derive the EPY12/GPY9 Plan Goal set forth in column (t).
</t>
        </r>
      </text>
    </comment>
    <comment ref="R6" authorId="0">
      <text>
        <r>
          <rPr>
            <b/>
            <sz val="9"/>
            <color indexed="81"/>
            <rFont val="Tahoma"/>
            <family val="2"/>
          </rPr>
          <t>Column (r) – EPY10/GPY7 Plan Goal:</t>
        </r>
        <r>
          <rPr>
            <sz val="9"/>
            <color indexed="81"/>
            <rFont val="Tahoma"/>
            <family val="2"/>
          </rPr>
          <t xml:space="preserve"> Calculate the Plan energy savings goal for Electric Program Year 10/Gas Program Year 7; column (r)=(g x l x o). The value contained in column (r) – EPY10/GPY7 Plan Goal should be calculated by taking the product of the values contained in column (g) – EPY10/GPY7 Plan Number of Units (Fixed), column (l) – EPY10/GPY7 Plan Gross Unit Savings, and column (o) – EPY10/GPY7 Plan NTG.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(r) – EPY10/GPY7 Plan Goal should be equal to the value contained in the row, Portfolio Total (kWh or Therms), in the Program-Level Adjustments Tab for column (b) – EPY10/GPY7 Plan Energy Savings Goal.
The value contained in column (b) – EPY10/GPY7 Plan Energy Savings Goal for the “Program A” row of the Program-Level Adjustments Tab should be equal to the sum of the values set forth in column (r) – EPY10/GPY7 Plan Goal for the rows associated with “Program A” Measures (Program designation specified in column (a)) and the same fuel type (kWh or Therms designation specified in column (c)) of the Measure-Level Adjustments Tab.
</t>
        </r>
      </text>
    </comment>
    <comment ref="S6" authorId="0">
      <text>
        <r>
          <rPr>
            <b/>
            <sz val="9"/>
            <color indexed="81"/>
            <rFont val="Tahoma"/>
            <family val="2"/>
          </rPr>
          <t>Column (s) – EPY11/GPY8 Plan Goal:</t>
        </r>
        <r>
          <rPr>
            <sz val="9"/>
            <color indexed="81"/>
            <rFont val="Tahoma"/>
            <family val="2"/>
          </rPr>
          <t xml:space="preserve"> Calculate the Plan energy savings goal for Electric Program Year 11/Gas Program Year 8; column (s)=(h x m x p). The value contained in column (s) – EPY11/GPY8 Plan Goal should be calculated by taking the product of the values contained in column (h) – EPY11/GPY8 Plan Number of Units (Fixed), column (m) – EPY11/GPY8 Plan Gross Unit Savings, and column (p) – EPY11/GPY8 Plan NTG.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(s) – EPY11/GPY8 Plan Goal should be equal to the value contained in the row, Portfolio Total (kWh or Therms), in the Program-Level Adjustments Tab for column (f) – EPY11/GPY8 Plan Energy Savings Goal.
The value contained in column (f) – EPY11/GPY8 Plan Energy Savings Goal for the “Program A” row of the Program-Level Adjustments Tab should be equal to the sum of the values set forth in column (s) – EPY11/GPY8 Plan Goal for the rows associated with “Program A” Measures (Program designation specified in column (a)) and the same fuel type (kWh or Therms designation specified in column (c)) of the Measure-Level Adjustments Tab.
</t>
        </r>
      </text>
    </comment>
    <comment ref="T6" authorId="0">
      <text>
        <r>
          <rPr>
            <b/>
            <sz val="9"/>
            <color indexed="81"/>
            <rFont val="Tahoma"/>
            <family val="2"/>
          </rPr>
          <t>Column (t) – EPY12/GPY9 Plan Goal:</t>
        </r>
        <r>
          <rPr>
            <sz val="9"/>
            <color indexed="81"/>
            <rFont val="Tahoma"/>
            <family val="2"/>
          </rPr>
          <t xml:space="preserve"> Calculate the Plan energy savings goal for Electric Program Year 12/Gas Program Year 9; column (t)=(i x n x q). The value contained in column (t) – EPY12/GPY9 Plan Goal should be calculated by taking the product of the values contained in column (i) – EPY12/GPY9 Plan Number of Units (Fixed), column (n) – EPY12/GPY9 Plan Gross Unit Savings, and column (q) – EPY12/GPY9 Plan NTG.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(t) – EPY12/GPY9 Plan Goal should be equal to the value contained in the row, Portfolio Total (kWh or Therms), in the Program-Level Adjustments Tab for column (j) – EPY12/GPY9 Plan Energy Savings Goal.
The value contained in column (j) – EPY12/GPY9 Plan Energy Savings Goal for the “Program A” row of the Program-Level Adjustments Tab should be equal to the sum of the values set forth in column (t) – EPY12/GPY9 Plan Goal for the rows associated with “Program A” Measures (Program designation specified in column (a)) and the same fuel type (kWh or Therms designation specified in column (c)) of the Measure-Level Adjustments Tab.
</t>
        </r>
      </text>
    </comment>
    <comment ref="U6" authorId="0">
      <text>
        <r>
          <rPr>
            <b/>
            <sz val="9"/>
            <color indexed="81"/>
            <rFont val="Tahoma"/>
            <family val="2"/>
          </rPr>
          <t>Column (u) – Total Electric Plan 4/Gas Plan 3 Goal:</t>
        </r>
        <r>
          <rPr>
            <sz val="9"/>
            <color indexed="81"/>
            <rFont val="Tahoma"/>
            <family val="2"/>
          </rPr>
          <t xml:space="preserve"> Calculate the total Plan energy savings goal; column (u)=(r+s+t). The value contained in column (u) – Total Electric Plan 4/Gas Plan 3 Goal should be calculated by taking the sum of the values contained in column (r) – EPY10/GPY7 Plan Goal, column (s) – EPY11/GPY8 Plan Goal, and column (t) – EPY12/GPY9 Plan Goal.
Note: Below the list of Measures, calculate the sum of the rows of Measure savings within the column for the respective fuel type (kWh or Therms) to arrive at the Portfolio Total (kWh or Therms) Electric Plan 4/Gas Plan 3 Plan Energy Savings Goal.
The value contained in the row, Portfolio Total (kWh or Therms), in the Program-Level Adjustments Tab for column (n), should be equal to the value of the Program Administrator’s energy savings goal specified in its approved Plan from the Plan docket, and this value should also be equal to the value contained in column (u) in the row, Portfolio Total (kWh or Therms), of the Measure-Level Adjustments Tab.
The value contained in column (n) – Electric Plan 4/Gas Plan 3 Plan Energy Savings Goal for the “Program A” row of the Program-Level Adjustments Tab should be equal to the sum of the values set forth in column (u) – Total Electric Plan 4/Gas Plan 3 Goal for the rows associated with “Program A” Measures (Program designation specified in column (a)) and the same fuel type (kWh or Therms designation specified in column (c)) of the Measure-Level Adjustments Tab.
</t>
        </r>
      </text>
    </comment>
    <comment ref="V6" authorId="0">
      <text>
        <r>
          <rPr>
            <b/>
            <sz val="9"/>
            <color indexed="81"/>
            <rFont val="Tahoma"/>
            <family val="2"/>
          </rPr>
          <t xml:space="preserve">Column (v) – Reference Document Explaining Evaluator’s Recommended NTG Values: </t>
        </r>
        <r>
          <rPr>
            <sz val="9"/>
            <color indexed="81"/>
            <rFont val="Tahoma"/>
            <family val="2"/>
          </rPr>
          <t xml:space="preserve">Specify the name of the reference document containing and explaining the basis for the Evaluator’s final recommended NTG values for the respective Program Years that are provided prior to the start of EPY10/GPY7.
</t>
        </r>
      </text>
    </comment>
    <comment ref="W6" authorId="0">
      <text>
        <r>
          <rPr>
            <b/>
            <sz val="9"/>
            <color indexed="81"/>
            <rFont val="Tahoma"/>
            <family val="2"/>
          </rPr>
          <t xml:space="preserve"> Column (w) – EPY10/GPY7 Evaluator's NTG (Fixed): </t>
        </r>
        <r>
          <rPr>
            <sz val="9"/>
            <color indexed="81"/>
            <rFont val="Tahoma"/>
            <family val="2"/>
          </rPr>
          <t xml:space="preserve">Insert the Evaluator’s final recommended NTG value for Electric Program Year 10/Gas Program Year 7 that is provided prior to the start of EPY10/GPY7.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X6" authorId="0">
      <text>
        <r>
          <rPr>
            <b/>
            <sz val="9"/>
            <color indexed="81"/>
            <rFont val="Tahoma"/>
            <family val="2"/>
          </rPr>
          <t>Column (x) – EPY11/GPY8 Evaluator's NTG (Fixed):</t>
        </r>
        <r>
          <rPr>
            <sz val="9"/>
            <color indexed="81"/>
            <rFont val="Tahoma"/>
            <family val="2"/>
          </rPr>
          <t xml:space="preserve"> Insert the Evaluator’s final recommended NTG value for Electric Program Year 11/Gas Program Year 8 that is provided prior to the start of EPY10/GPY7.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Y6" authorId="0">
      <text>
        <r>
          <rPr>
            <b/>
            <sz val="9"/>
            <color indexed="81"/>
            <rFont val="Tahoma"/>
            <family val="2"/>
          </rPr>
          <t xml:space="preserve">Column (y) – EPY12/GPY9 Evaluator's NTG (Fixed): </t>
        </r>
        <r>
          <rPr>
            <sz val="9"/>
            <color indexed="81"/>
            <rFont val="Tahoma"/>
            <family val="2"/>
          </rPr>
          <t xml:space="preserve">Insert the Evaluator’s final recommended NTG value for Electric Program Year 12/Gas Program Year 9 that is provided prior to the start of EPY10/GPY7.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Z6" authorId="0">
      <text>
        <r>
          <rPr>
            <b/>
            <sz val="9"/>
            <color indexed="81"/>
            <rFont val="Tahoma"/>
            <family val="2"/>
          </rPr>
          <t>Column (z) – EPY10/GPY7 NTG-Adjusted Goal:</t>
        </r>
        <r>
          <rPr>
            <sz val="9"/>
            <color indexed="81"/>
            <rFont val="Tahoma"/>
            <family val="2"/>
          </rPr>
          <t xml:space="preserve"> Take the product of the values contained in column (g) – EPY10/GPY7 Plan Number of Units (Fixed), column (l) – EPY10/GPY7 Plan Gross Unit Savings, and column (w) – EPY10/GPY7 Evaluator’s NTG (Fixed). 
</t>
        </r>
      </text>
    </comment>
    <comment ref="AA6" authorId="0">
      <text>
        <r>
          <rPr>
            <b/>
            <sz val="9"/>
            <color indexed="81"/>
            <rFont val="Tahoma"/>
            <family val="2"/>
          </rPr>
          <t>Column (aa) – EPY11/GPY8 NTG-Adjusted Goal:</t>
        </r>
        <r>
          <rPr>
            <sz val="9"/>
            <color indexed="81"/>
            <rFont val="Tahoma"/>
            <family val="2"/>
          </rPr>
          <t xml:space="preserve"> Take the product of the values contained in column (h) – EPY11/GPY8 Plan Number of Units (Fixed), column (m) – EPY11/GPY8 Plan Gross Unit Savings, and column (x) – EPY11/GPY8 Evaluator’s NTG (Fixed). 
</t>
        </r>
      </text>
    </comment>
    <comment ref="AB6" authorId="0">
      <text>
        <r>
          <rPr>
            <b/>
            <sz val="9"/>
            <color indexed="81"/>
            <rFont val="Tahoma"/>
            <family val="2"/>
          </rPr>
          <t>Column (ab) – EPY12/GPY9 NTG-Adjusted Goal:</t>
        </r>
        <r>
          <rPr>
            <sz val="9"/>
            <color indexed="81"/>
            <rFont val="Tahoma"/>
            <family val="2"/>
          </rPr>
          <t xml:space="preserve"> Take the product of the values contained in column (i) – EPY12/GPY9 Plan Number of Units (Fixed), column (n) – EPY12/GPY9 Plan Gross Unit Savings, and column (y) – EPY12/GPY9 Evaluator’s NTG (Fixed).
</t>
        </r>
      </text>
    </comment>
    <comment ref="AC6" authorId="0">
      <text>
        <r>
          <rPr>
            <b/>
            <sz val="9"/>
            <color indexed="81"/>
            <rFont val="Tahoma"/>
            <family val="2"/>
          </rPr>
          <t xml:space="preserve">Column (ac) – Electric Plan 4/Gas Plan 3 NTG-Adjusted Goal: </t>
        </r>
        <r>
          <rPr>
            <sz val="9"/>
            <color indexed="81"/>
            <rFont val="Tahoma"/>
            <family val="2"/>
          </rPr>
          <t>Take the sum of the values contained in column (z), column (aa), and column (ab).</t>
        </r>
      </text>
    </comment>
    <comment ref="AD6" authorId="0">
      <text>
        <r>
          <rPr>
            <sz val="9"/>
            <color indexed="81"/>
            <rFont val="Tahoma"/>
            <family val="2"/>
          </rPr>
          <t xml:space="preserve">Complete </t>
        </r>
        <r>
          <rPr>
            <b/>
            <sz val="9"/>
            <color indexed="81"/>
            <rFont val="Tahoma"/>
            <family val="2"/>
          </rPr>
          <t>column (ad) – Electric Plan 4/Gas Plan 3 NTG Adjustment</t>
        </r>
        <r>
          <rPr>
            <sz val="9"/>
            <color indexed="81"/>
            <rFont val="Tahoma"/>
            <family val="2"/>
          </rPr>
          <t xml:space="preserve"> by following the calculation instructions specified in the header row containing column labels (row 7) to calculate the savings differential as a result of the one-time NTG adjustment to the savings goal; column (ad)=(ac-u).
</t>
        </r>
      </text>
    </comment>
    <comment ref="AE6" authorId="0">
      <text>
        <r>
          <rPr>
            <b/>
            <sz val="9"/>
            <color indexed="81"/>
            <rFont val="Tahoma"/>
            <family val="2"/>
          </rPr>
          <t>Column (ae) – IL-TRM Measure Code from IL-TRMv6.0 or errata applicable to EPY10/GPY7:</t>
        </r>
        <r>
          <rPr>
            <sz val="9"/>
            <color indexed="81"/>
            <rFont val="Tahoma"/>
            <family val="2"/>
          </rPr>
          <t xml:space="preserve"> List the applicable IL-TRM Measure Code from the IL-TRM Version 6.0 or errata applicable to EPY10/GPY7. The IL-TRM Measure Code can be found at the end of each Measure characterization in the IL-TRM. 
If the IL-TRM Measure Code is identical to the one contained in the IL-TRM Version 5.0, responses in column (ae) – IL-TRM Measure Code from IL-TRMv6.0 or errata applicable to EPY10/GPY7 and column (ag) – EPY10/GPY7 Gross Unit Savings should be the same as the approved Plan assumptions specified in column (j) – IL-TRM Measure Code from IL-TRMv5.0 and column (l) – EPY10/GPY7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(ag) – EPY10/GPY7 Gross Unit Savings. The details and specific changes to the Key IL-TRM Input Assumptions underlying this IL-TRM adjusted Gross Unit Savings calculation for the Measure should be clearly specified in the document listed in column (af) – Reference Document Explaining Gross Unit Savings Calculation Details.
Note: Errata are generally posted to the following ICC webpage: https://www.icc.illinois.gov/Electricity/programs/TRM.aspx  
</t>
        </r>
      </text>
    </comment>
    <comment ref="AF6" authorId="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EPY10/GPY7 Gross Unit Savings values contained in column (ag) for the relevant Measure. 
</t>
        </r>
      </text>
    </comment>
    <comment ref="AG6" authorId="1">
      <text>
        <r>
          <rPr>
            <b/>
            <sz val="9"/>
            <color indexed="81"/>
            <rFont val="Tahoma"/>
            <family val="2"/>
          </rPr>
          <t>Column (ag) – EPY10/GPY7 Gross Unit Savings:</t>
        </r>
        <r>
          <rPr>
            <sz val="9"/>
            <color indexed="81"/>
            <rFont val="Tahoma"/>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EPY10/GPY7 Gross Unit Savings for the Measure. The calculation details and specific changes to Key IL-TRM Input Assumptions associated with the EPY10/GPY7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EPY10/GPY7 Gross Unit Savings should be set equal to the approved Plan value specified in column (l) – EPY10/GPY7 Plan Gross Unit Savings.
</t>
        </r>
      </text>
    </comment>
    <comment ref="AH6" authorId="1">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EPY10/GPY7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(ba) and (bb). 
</t>
        </r>
      </text>
    </comment>
    <comment ref="AI6" authorId="0">
      <text>
        <r>
          <rPr>
            <b/>
            <sz val="9"/>
            <color indexed="81"/>
            <rFont val="Tahoma"/>
            <family val="2"/>
          </rPr>
          <t xml:space="preserve">Column (ai) – EPY10/GPY7 Adjusted Goal: </t>
        </r>
        <r>
          <rPr>
            <sz val="9"/>
            <color indexed="81"/>
            <rFont val="Tahoma"/>
            <family val="2"/>
          </rPr>
          <t xml:space="preserve">Calculate the adjusted energy savings goal for EPY10/GPY7 by taking the product of the values contained in column (g) – EPY10/GPY7 Plan Number of Units (Fixed), column (ag) – EPY10/GPY7 Gross Unit Savings, and column (w) – EPY10/GPY7 Evaluator’s NTG (Fixed); column (ai)=(g x ag x w).
</t>
        </r>
      </text>
    </comment>
    <comment ref="AJ6" authorId="0">
      <text>
        <r>
          <rPr>
            <b/>
            <sz val="9"/>
            <color indexed="81"/>
            <rFont val="Tahoma"/>
            <family val="2"/>
          </rPr>
          <t xml:space="preserve">Column (aj) – EPY10/GPY7 IL-TRM Adjustment: </t>
        </r>
        <r>
          <rPr>
            <sz val="9"/>
            <color indexed="81"/>
            <rFont val="Tahoma"/>
            <family val="2"/>
          </rPr>
          <t xml:space="preserve">Calculate the savings differential between the EPY10/GPY7 Adjusted Goal and the EPY10/GPY7 NTG-Adjusted Goal by following the calculation instructions specified in the header row containing column labels; column (aj)=(ai-z). 
</t>
        </r>
      </text>
    </comment>
    <comment ref="AK6" authorId="0">
      <text>
        <r>
          <rPr>
            <b/>
            <sz val="9"/>
            <color indexed="81"/>
            <rFont val="Tahoma"/>
            <family val="2"/>
          </rPr>
          <t>Column (ak) – IL-TRM Measure Code from IL-TRMv7.0 or errata applicable to EPY11/GPY8:</t>
        </r>
        <r>
          <rPr>
            <sz val="9"/>
            <color indexed="81"/>
            <rFont val="Tahoma"/>
            <family val="2"/>
          </rPr>
          <t xml:space="preserve"> List the applicable IL-TRM Measure Code from the IL-TRM Version 7.0 or errata applicable to EPY11/GPY8. The IL-TRM Measure Code can be found at the end of each Measure characterization in the IL-TRM or errata document. If the IL-TRM Measure Code is identical to the one contained in the IL-TRM Version 5.0, responses in column (ak) – IL-TRM Measure Code from IL-TRMv7.0 or errata applicable to EPY11/GPY8 and column (am) – EPY11/GPY8 Gross Unit Savings should be the same as the approved Plan assumptions specified in column (j) – IL-TRM Measure Code from IL-TRMv5.0 and column (m) – EPY11/GPY8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(am) – EPY11/GPY8 Gross Unit Savings. The details and specific changes to the Key IL-TRM Input Assumptions underlying this IL-TRM adjusted Gross Unit Savings calculation for the Measure should be clearly specified in the document listed in column (al) – Reference Document Explaining Gross Unit Savings Calculation Details.
Note: Errata are generally posted to the following ICC webpage: https://www.icc.illinois.gov/Electricity/programs/TRM.aspx  
</t>
        </r>
      </text>
    </comment>
    <comment ref="AL6" authorId="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(ba) and (bb)), are specified for calculating the EPY11/GPY8 Gross Unit Savings values contained in column (am) for the relevant Measure. Provide the name of the document and tab name if applicable, where the supporting calculation details and key input assumptions for calculating the Gross Unit Savings value contained in column (am) can be found for the relevant Measure.
</t>
        </r>
      </text>
    </comment>
    <comment ref="AM6" authorId="0">
      <text>
        <r>
          <rPr>
            <b/>
            <sz val="9"/>
            <color indexed="81"/>
            <rFont val="Tahoma"/>
            <family val="2"/>
          </rPr>
          <t>Column (am) – EPY11/GPY8 Gross Unit Savings:</t>
        </r>
        <r>
          <rPr>
            <sz val="9"/>
            <color indexed="81"/>
            <rFont val="Tahoma"/>
            <family val="2"/>
          </rPr>
          <t xml:space="preserve"> Complete the gross kWh or Therm savings per unit of participation for EPY11/GPY8 by applying the applicable IL-TRM provisions contained in the IL-TRM Version 7.0 or errata document applicable to EPY11/GPY8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EPY11/GPY8 Gross Unit Savings for the Measure. The calculation details and specific changes to Key IL-TRM Input Assumptions associated with the EPY11/GPY8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EPY11/GPY8 Gross Unit Savings should be set equal to the approved Plan value specified in column (m) – EPY11/GPY8 Plan Gross Unit Savings.
</t>
        </r>
      </text>
    </comment>
    <comment ref="AN6" authorId="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EPY11/GPY8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(ba) and (bb). 
</t>
        </r>
      </text>
    </comment>
    <comment ref="AO6" authorId="0">
      <text>
        <r>
          <rPr>
            <b/>
            <sz val="9"/>
            <color indexed="81"/>
            <rFont val="Tahoma"/>
            <family val="2"/>
          </rPr>
          <t>Column (ao) – EPY11/GPY8 Adjusted Goal:</t>
        </r>
        <r>
          <rPr>
            <sz val="9"/>
            <color indexed="81"/>
            <rFont val="Tahoma"/>
            <family val="2"/>
          </rPr>
          <t xml:space="preserve"> Calculate the adjusted energy savings goal for EPY11/GPY8 by taking the product of the values contained in column (h) – EPY11/GPY8 Plan Number of Units (Fixed), column (am) – EPY11/GPY8 Gross Unit Savings, and column (x) – EPY11/GPY8 Evaluator’s NTG (Fixed); column (ao)=(h x am x x).
</t>
        </r>
      </text>
    </comment>
    <comment ref="AP6" authorId="0">
      <text>
        <r>
          <rPr>
            <b/>
            <sz val="9"/>
            <color indexed="81"/>
            <rFont val="Tahoma"/>
            <family val="2"/>
          </rPr>
          <t>Column (ap) – EPY11/GPY8 IL-TRM Adjustment</t>
        </r>
        <r>
          <rPr>
            <sz val="9"/>
            <color indexed="81"/>
            <rFont val="Tahoma"/>
            <family val="2"/>
          </rPr>
          <t xml:space="preserve">: Calculate the savings differential between the EPY11/GPY8 Adjusted Goal and the EPY11/GPY8 NTG-Adjusted Goal by following the calculation instructions specified in the header row containing column labels; column (ap)=(ao-aa).
</t>
        </r>
      </text>
    </comment>
    <comment ref="AQ6" authorId="0">
      <text>
        <r>
          <rPr>
            <b/>
            <sz val="9"/>
            <color indexed="81"/>
            <rFont val="Tahoma"/>
            <family val="2"/>
          </rPr>
          <t xml:space="preserve">Column (aq) – IL-TRM Measure Code from IL-TRMv8.0 or errata applicable to EPY12/GPY9: </t>
        </r>
        <r>
          <rPr>
            <sz val="9"/>
            <color indexed="81"/>
            <rFont val="Tahoma"/>
            <family val="2"/>
          </rPr>
          <t xml:space="preserve">List the applicable IL-TRM Measure Code from the IL-TRM Version 8.0 or errata applicable to EPY12/GPY9. The IL-TRM Measure Code can be found at the end of each Measure characterization in the IL-TRM or errata document.  
If the IL-TRM Measure Code is identical to the one contained in the IL-TRM Version 5.0, responses in column (aq) – IL-TRM Measure Code from IL-TRMv8.0 or errata applicable to EPY12/GPY9 and column (as) – EPY12/GPY9 Gross Unit Savings should be the same as the approved Plan assumptions specified in column (j) – IL-TRM Measure Code from IL-TRMv5.0 and column (n) – EPY12/GPY9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(as) – EPY12/GPY9 Gross Unit Savings.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R6" authorId="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(ba) and (bb)), are specified for calculating the EPY12/GPY9 Gross Unit Savings values contained in column (as) for the relevant Measure.
</t>
        </r>
      </text>
    </comment>
    <comment ref="AS6" authorId="0">
      <text>
        <r>
          <rPr>
            <b/>
            <sz val="9"/>
            <color indexed="81"/>
            <rFont val="Tahoma"/>
            <family val="2"/>
          </rPr>
          <t>Column (as) – EPY12/GPY9 Gross Unit Savings:</t>
        </r>
        <r>
          <rPr>
            <sz val="9"/>
            <color indexed="81"/>
            <rFont val="Tahoma"/>
            <family val="2"/>
          </rPr>
          <t xml:space="preserve"> Complete the gross kWh or Therm savings per unit of participation for EPY12/GPY9 by applying the applicable IL-TRM provisions contained in the IL-TRM Version 8.0 or errata document applicable to EPY12/GPY9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EPY12/GPY9 Gross Unit Savings for the Measure. The calculation details and specific changes to Key IL-TRM Input Assumptions associated with the EPY12/GPY9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EPY12/GPY9 Gross Unit Savings should be set equal to the approved Plan value specified in column (n) – EPY12/GPY9 Plan Gross Unit Savings.
</t>
        </r>
      </text>
    </comment>
    <comment ref="AT6" authorId="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EPY12/GPY9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(ba) and (bb). 
</t>
        </r>
      </text>
    </comment>
    <comment ref="AU6" authorId="0">
      <text>
        <r>
          <rPr>
            <b/>
            <sz val="9"/>
            <color indexed="81"/>
            <rFont val="Tahoma"/>
            <family val="2"/>
          </rPr>
          <t>Column (au) – EPY12/GPY9 Adjusted Goal:</t>
        </r>
        <r>
          <rPr>
            <sz val="9"/>
            <color indexed="81"/>
            <rFont val="Tahoma"/>
            <family val="2"/>
          </rPr>
          <t xml:space="preserve"> Calculate the adjusted energy savings goal for EPY12/GPY9 by taking the product of the values contained in column (i) – EPY12/GPY9 Plan Number of Units (Fixed), column (as) – EPY12/GPY9 Gross Unit Savings, and column (y) – EPY12/GPY9 Evaluator’s NTG (Fixed); column (au)=(i x as x y).
</t>
        </r>
      </text>
    </comment>
    <comment ref="AV6" authorId="0">
      <text>
        <r>
          <rPr>
            <b/>
            <sz val="9"/>
            <color indexed="81"/>
            <rFont val="Tahoma"/>
            <family val="2"/>
          </rPr>
          <t>Column (av) – EPY12/GPY9 IL-TRM Adjustment:</t>
        </r>
        <r>
          <rPr>
            <sz val="9"/>
            <color indexed="81"/>
            <rFont val="Tahoma"/>
            <family val="2"/>
          </rPr>
          <t xml:space="preserve"> Calculate the savings differential between the EPY12/GPY9 Adjusted Goal and the EPY12/GPY9 NTG-Adjusted Goal by following the calculation instructions specified in the header row containing column labels; column (av)=(au-ab).
</t>
        </r>
      </text>
    </comment>
    <comment ref="AW6" authorId="0">
      <text>
        <r>
          <rPr>
            <b/>
            <sz val="9"/>
            <color indexed="81"/>
            <rFont val="Tahoma"/>
            <family val="2"/>
          </rPr>
          <t>Column (aw) – EPY10/GPY7 Final Goal:</t>
        </r>
        <r>
          <rPr>
            <sz val="9"/>
            <color indexed="81"/>
            <rFont val="Tahoma"/>
            <family val="2"/>
          </rPr>
          <t xml:space="preserve"> Set equal to the value contained in </t>
        </r>
        <r>
          <rPr>
            <b/>
            <sz val="9"/>
            <color indexed="81"/>
            <rFont val="Tahoma"/>
            <family val="2"/>
          </rPr>
          <t>column (ai)</t>
        </r>
        <r>
          <rPr>
            <sz val="9"/>
            <color indexed="81"/>
            <rFont val="Tahoma"/>
            <family val="2"/>
          </rPr>
          <t xml:space="preserve"> – EPY10/GPY7 Adjusted Goal </t>
        </r>
        <r>
          <rPr>
            <u/>
            <sz val="9"/>
            <color indexed="81"/>
            <rFont val="Tahoma"/>
            <family val="2"/>
          </rPr>
          <t>for the rows containing Measures designated as IL-TRM Adjustable (column (d)=1)</t>
        </r>
        <r>
          <rPr>
            <sz val="9"/>
            <color indexed="81"/>
            <rFont val="Tahoma"/>
            <family val="2"/>
          </rPr>
          <t xml:space="preserve">. 
</t>
        </r>
        <r>
          <rPr>
            <b/>
            <sz val="9"/>
            <color indexed="81"/>
            <rFont val="Tahoma"/>
            <family val="2"/>
          </rPr>
          <t xml:space="preserve">Column (aw) – EPY10/GPY7 Final Goal: </t>
        </r>
        <r>
          <rPr>
            <sz val="9"/>
            <color indexed="81"/>
            <rFont val="Tahoma"/>
            <family val="2"/>
          </rPr>
          <t xml:space="preserve">Set equal to the value contained in </t>
        </r>
        <r>
          <rPr>
            <b/>
            <sz val="9"/>
            <color indexed="81"/>
            <rFont val="Tahoma"/>
            <family val="2"/>
          </rPr>
          <t>column (z)</t>
        </r>
        <r>
          <rPr>
            <sz val="9"/>
            <color indexed="81"/>
            <rFont val="Tahoma"/>
            <family val="2"/>
          </rPr>
          <t xml:space="preserve"> – EPY10/GPY7 NTG-Adjusted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(d)=0)</t>
        </r>
        <r>
          <rPr>
            <sz val="9"/>
            <color indexed="81"/>
            <rFont val="Tahoma"/>
            <family val="2"/>
          </rPr>
          <t xml:space="preserve">.
Note: Below the list of Measures in the row, Portfolio Total (kWh or Therms), calculate the sum of the rows of Measure savings within the column for the respective fuel type (kWh or Therms).
The value contained in the row, Portfolio Total (kWh or Therms), of the Measure-Level Adjustments Tab for column (aw) – EPY10/GPY7 Final Goal should be equal to the value contained in the row, Portfolio Total (kWh or Therms), in the Program-Level Adjustments Tab for column (c) – EPY10/GPY7 Adjusted Energy Savings Goal.
</t>
        </r>
      </text>
    </comment>
    <comment ref="AX6" authorId="0">
      <text>
        <r>
          <rPr>
            <b/>
            <sz val="9"/>
            <color indexed="81"/>
            <rFont val="Tahoma"/>
            <family val="2"/>
          </rPr>
          <t>Column (ax) – EPY11/GPY8 Final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EPY11/GPY8 Adjusted Goal </t>
        </r>
        <r>
          <rPr>
            <u/>
            <sz val="9"/>
            <color indexed="81"/>
            <rFont val="Tahoma"/>
            <family val="2"/>
          </rPr>
          <t>for each row with a Measure designated as IL-TRM Adjustable (column (d)=1)</t>
        </r>
        <r>
          <rPr>
            <sz val="9"/>
            <color indexed="81"/>
            <rFont val="Tahoma"/>
            <family val="2"/>
          </rPr>
          <t xml:space="preserve">. 
</t>
        </r>
        <r>
          <rPr>
            <b/>
            <sz val="9"/>
            <color indexed="81"/>
            <rFont val="Tahoma"/>
            <family val="2"/>
          </rPr>
          <t xml:space="preserve">Column (ax) – EPY11/GPY8 Final Goal: </t>
        </r>
        <r>
          <rPr>
            <sz val="9"/>
            <color indexed="81"/>
            <rFont val="Tahoma"/>
            <family val="2"/>
          </rPr>
          <t xml:space="preserve">Set equal to the value contained in </t>
        </r>
        <r>
          <rPr>
            <b/>
            <sz val="9"/>
            <color indexed="81"/>
            <rFont val="Tahoma"/>
            <family val="2"/>
          </rPr>
          <t xml:space="preserve">column (aa) </t>
        </r>
        <r>
          <rPr>
            <sz val="9"/>
            <color indexed="81"/>
            <rFont val="Tahoma"/>
            <family val="2"/>
          </rPr>
          <t xml:space="preserve">– EPY11/GPY8 NTG-Adjusted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(d)=0)</t>
        </r>
        <r>
          <rPr>
            <sz val="9"/>
            <color indexed="81"/>
            <rFont val="Tahoma"/>
            <family val="2"/>
          </rPr>
          <t xml:space="preserve">. 
Note: Below the list of Measures in the row, Portfolio Total (kWh or Therms), calculate the sum of the rows of Measure savings within the column for the respective fuel type (kWh or Therms).
The value contained in the row, Portfolio Total (kWh or Therms), of the Measure-Level Adjustments Tab for column (ax) should be equal to the value contained in the row, Portfolio Total (kWh or Therms), in the Program-Level Adjustments Tab for column (g).
</t>
        </r>
      </text>
    </comment>
    <comment ref="AY6" authorId="0">
      <text>
        <r>
          <rPr>
            <b/>
            <sz val="9"/>
            <color indexed="81"/>
            <rFont val="Tahoma"/>
            <family val="2"/>
          </rPr>
          <t>Column (ay) – EPY12/GPY9 Final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EPY12/GPY9 Adjusted Goal </t>
        </r>
        <r>
          <rPr>
            <u/>
            <sz val="9"/>
            <color indexed="81"/>
            <rFont val="Tahoma"/>
            <family val="2"/>
          </rPr>
          <t>for each row with a Measure designated as IL-TRM Adjustable (column (d)=1)</t>
        </r>
        <r>
          <rPr>
            <sz val="9"/>
            <color indexed="81"/>
            <rFont val="Tahoma"/>
            <family val="2"/>
          </rPr>
          <t xml:space="preserve">.
</t>
        </r>
        <r>
          <rPr>
            <b/>
            <sz val="9"/>
            <color indexed="81"/>
            <rFont val="Tahoma"/>
            <family val="2"/>
          </rPr>
          <t xml:space="preserve">Column (ay) – EPY12/GPY9 Final Goal: </t>
        </r>
        <r>
          <rPr>
            <sz val="9"/>
            <color indexed="81"/>
            <rFont val="Tahoma"/>
            <family val="2"/>
          </rPr>
          <t xml:space="preserve">Set equal to the value contained in </t>
        </r>
        <r>
          <rPr>
            <b/>
            <sz val="9"/>
            <color indexed="81"/>
            <rFont val="Tahoma"/>
            <family val="2"/>
          </rPr>
          <t xml:space="preserve">column (ab) </t>
        </r>
        <r>
          <rPr>
            <sz val="9"/>
            <color indexed="81"/>
            <rFont val="Tahoma"/>
            <family val="2"/>
          </rPr>
          <t xml:space="preserve">– EPY12/GPY9 NTG-Adjusted Goal </t>
        </r>
        <r>
          <rPr>
            <u/>
            <sz val="9"/>
            <color indexed="81"/>
            <rFont val="Tahoma"/>
            <family val="2"/>
          </rPr>
          <t>for each row with a Measure that is not IL-TRM Adjustable (column (d)=0)</t>
        </r>
        <r>
          <rPr>
            <sz val="9"/>
            <color indexed="81"/>
            <rFont val="Tahoma"/>
            <family val="2"/>
          </rPr>
          <t xml:space="preserve">.
Note: Below the list of Measures in the row, Portfolio Total (kWh or Therms), calculate the sum of the rows of Measure savings within the column for the respective fuel type (kWh or Therms).
The value contained in the row, Portfolio Total (kWh or Therms), of the Measure-Level Adjustments Tab for column (ay) should be equal to the value contained in the row, Portfolio Total (kWh or Therms), in the Program-Level Adjustments Tab for column (k).
</t>
        </r>
      </text>
    </comment>
    <comment ref="AZ6" authorId="1">
      <text>
        <r>
          <rPr>
            <sz val="9"/>
            <color indexed="81"/>
            <rFont val="Tahoma"/>
            <family val="2"/>
          </rPr>
          <t>Calculate an estimate of the Electric Plan 4/Gas Plan 3 Final Adjusted Net Energy Savings Goal by completing</t>
        </r>
        <r>
          <rPr>
            <b/>
            <sz val="9"/>
            <color indexed="81"/>
            <rFont val="Tahoma"/>
            <family val="2"/>
          </rPr>
          <t xml:space="preserve"> column (az) – Electric Plan 4/Gas Plan 3 Final Goal </t>
        </r>
        <r>
          <rPr>
            <sz val="9"/>
            <color indexed="81"/>
            <rFont val="Tahoma"/>
            <family val="2"/>
          </rPr>
          <t xml:space="preserve">for all Measures by following the calculation instructions specified in the header row of the column: column (az)=(aw+ax+ay); and then below the list of Measures, include the Portfolio Total (kWh or Therms) savings by calculating the sum of the rows of Measure savings for the respective fuel type (kWh or Therms) for column (az) to determine an estimate of the Portfolio Final Adjusted Net Energy Savings Goal for Electric Plan 4/Gas Plan 3.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(az) – Electric Plan 4/Gas Plan 3 Final Goal should be equal to the value contained in the row, Portfolio Total (kWh or Therms), in the Program-Level Adjustments Tab for column (o) – Electric Plan 4/Gas Plan 3 Adjusted Energy Savings Goal.
</t>
        </r>
      </text>
    </comment>
    <comment ref="BA6" authorId="2">
      <text>
        <r>
          <rPr>
            <b/>
            <sz val="9"/>
            <color indexed="81"/>
            <rFont val="Tahoma"/>
            <family val="2"/>
          </rPr>
          <t xml:space="preserve">Column (ba)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and (n). Answer “NA” if there are no custom assumptions selected by the Program Administrator to calculate the Plan Gross Unit Savings for the IL-TRM Adjustable Measure. The assumptions listed in column (ba)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(ba). </t>
        </r>
        <r>
          <rPr>
            <sz val="9"/>
            <color indexed="81"/>
            <rFont val="Tahoma"/>
            <family val="2"/>
          </rPr>
          <t xml:space="preserve">
Note: In general, if a custom input assumption specified in this column (ba)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not be used to adjust the Program Administrator’s energy savings goals. In other words, the custom input assumptions selected by the Program Administrator in its Plan filing (as specified in column (ba)) should remain fixed over the Plan period when calculating the Gross Unit Savings for the applicable Program Years set forth in columns (ag), (am), and (as) and the Final Adjusted Net Energy Savings Goals set forth in columns (aw), (ax), (ay), and (az), unless consensus is reached at SAG that the extenuating circumstance warrants an adjustment.     
</t>
        </r>
      </text>
    </comment>
    <comment ref="BB6" authorId="2">
      <text>
        <r>
          <rPr>
            <b/>
            <sz val="9"/>
            <color indexed="81"/>
            <rFont val="Tahoma"/>
            <family val="2"/>
          </rPr>
          <t xml:space="preserve">Column (bb)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and (n). The assumptions listed in column (bb)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(bb).</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W7" authorId="0">
      <text>
        <r>
          <rPr>
            <sz val="9"/>
            <color indexed="81"/>
            <rFont val="Tahoma"/>
            <family val="2"/>
          </rPr>
          <t xml:space="preserve">Note:
(aw)=(ai) for IL-TRM Adjustable Measures (if column (d)=1); 
(aw)=(z) for Measures that are </t>
        </r>
        <r>
          <rPr>
            <u/>
            <sz val="9"/>
            <color indexed="81"/>
            <rFont val="Tahoma"/>
            <family val="2"/>
          </rPr>
          <t>not</t>
        </r>
        <r>
          <rPr>
            <sz val="9"/>
            <color indexed="81"/>
            <rFont val="Tahoma"/>
            <family val="2"/>
          </rPr>
          <t xml:space="preserve"> IL-TRM Adjustable (if column (d)=0).
</t>
        </r>
      </text>
    </comment>
    <comment ref="AX7" authorId="0">
      <text>
        <r>
          <rPr>
            <sz val="9"/>
            <color indexed="81"/>
            <rFont val="Tahoma"/>
            <family val="2"/>
          </rPr>
          <t xml:space="preserve">Note:
(ax)=(ao) for IL-TRM Adjustable Measures (if column (d)=1); 
(ax)=(aa) for Measures that are </t>
        </r>
        <r>
          <rPr>
            <u/>
            <sz val="9"/>
            <color indexed="81"/>
            <rFont val="Tahoma"/>
            <family val="2"/>
          </rPr>
          <t>not</t>
        </r>
        <r>
          <rPr>
            <sz val="9"/>
            <color indexed="81"/>
            <rFont val="Tahoma"/>
            <family val="2"/>
          </rPr>
          <t xml:space="preserve"> IL-TRM Adjustable (if column (d)=0).
</t>
        </r>
      </text>
    </comment>
    <comment ref="AY7" authorId="0">
      <text>
        <r>
          <rPr>
            <sz val="9"/>
            <color indexed="81"/>
            <rFont val="Tahoma"/>
            <family val="2"/>
          </rPr>
          <t xml:space="preserve">Note:
(ay)=(au) for IL-TRM Adjustable Measures (if column (d)=1); 
(ay)=(ab) for Measures that are </t>
        </r>
        <r>
          <rPr>
            <u/>
            <sz val="9"/>
            <color indexed="81"/>
            <rFont val="Tahoma"/>
            <family val="2"/>
          </rPr>
          <t>not</t>
        </r>
        <r>
          <rPr>
            <sz val="9"/>
            <color indexed="81"/>
            <rFont val="Tahoma"/>
            <family val="2"/>
          </rPr>
          <t xml:space="preserve"> IL-TRM Adjustable (if column (d)=0).
</t>
        </r>
      </text>
    </comment>
    <comment ref="A26" authorId="0">
      <text>
        <r>
          <rPr>
            <b/>
            <sz val="9"/>
            <color indexed="81"/>
            <rFont val="Tahoma"/>
            <family val="2"/>
          </rPr>
          <t>Portfolio Total (kWh):</t>
        </r>
        <r>
          <rPr>
            <sz val="9"/>
            <color indexed="81"/>
            <rFont val="Tahoma"/>
            <family val="2"/>
          </rPr>
          <t xml:space="preserve"> Below the list of Measures, calculate a total summation of all the Measure savings (with applicable fuel type savings (kWh)) to determine the Portfolio savings goals and adjustments for columns (r) – (u), (z), (aa) – (ad), (aj), (ap), (av) – (az).
Note: The values contained in the row, Portfolio Total (kWh), of the Measure-Level Adjustments Tab for columns (r), (s), (t), and (u) – Plan Energy Savings Goals, and columns (aw), (ax), (ay), and (az) – Final Adjusted Net Energy Savings Goals, should be equal to the values contained in the row, Portfolio Total (kWh), in the Program-Level Adjustments Tab for columns (b), (f), (j), and (n) – Plan Energy Savings Goal, and columns (c), (g), (k), and (o) – Adjusted Energy Savings Goal, respectively. 
</t>
        </r>
      </text>
    </comment>
    <comment ref="R26" authorId="0">
      <text>
        <r>
          <rPr>
            <b/>
            <sz val="9"/>
            <color indexed="81"/>
            <rFont val="Tahoma"/>
            <family val="2"/>
          </rPr>
          <t xml:space="preserve">Portfolio Total (kWh) EPY10 Plan Goal: </t>
        </r>
        <r>
          <rPr>
            <sz val="9"/>
            <color indexed="81"/>
            <rFont val="Tahoma"/>
            <family val="2"/>
          </rPr>
          <t xml:space="preserve">Calculate the sum of the rows of Measure savings within the column for the respective fuel type (kWh) to determine the Portfolio savings goal. 
Note: The value contained in the row, Portfolio Total (kWh), in the Program-Level Adjustments Tab for column (b) – EPY10/GPY7 Plan Energy Savings Goal should be equal to the value contained in the row, Portfolio Total (kWh), of the Measure-Level Adjustments Tab for column (r) – EPY10/GPY7 Plan Goal. </t>
        </r>
      </text>
    </comment>
    <comment ref="S26" authorId="0">
      <text>
        <r>
          <rPr>
            <b/>
            <sz val="9"/>
            <color indexed="81"/>
            <rFont val="Tahoma"/>
            <family val="2"/>
          </rPr>
          <t>Portfolio Total (kWh) EPY11 Plan Goal:</t>
        </r>
        <r>
          <rPr>
            <sz val="9"/>
            <color indexed="81"/>
            <rFont val="Tahoma"/>
            <family val="2"/>
          </rPr>
          <t xml:space="preserve"> Calculate the sum of the rows of Measure savings within the column for the respective fuel type (kWh) to determine the Portfolio savings goal. 
Note:  The value contained in the row, Portfolio Total (kWh), in the Program-Level Adjustments Tab for column (f) – EPY11/GPY8 Plan Energy Savings Goal should be equal to the value contained in the row, Portfolio Total (kWh), of the Measure-Level Adjustments Tab for column (s) – EPY11/GPY8 Plan Goal. 
</t>
        </r>
      </text>
    </comment>
    <comment ref="T26" authorId="0">
      <text>
        <r>
          <rPr>
            <b/>
            <sz val="9"/>
            <color indexed="81"/>
            <rFont val="Tahoma"/>
            <family val="2"/>
          </rPr>
          <t>Portfolio Total (kWh) EPY12 Plan Goal:</t>
        </r>
        <r>
          <rPr>
            <sz val="9"/>
            <color indexed="81"/>
            <rFont val="Tahoma"/>
            <family val="2"/>
          </rPr>
          <t xml:space="preserve"> Calculate the sum of the rows of Measure savings within the column for the respective fuel type (kWh) to determine the Portfolio savings goal. 
Note: The value contained in the row, Portfolio Total (kWh), in the Program-Level Adjustments Tab for column (j) – EPY12/GPY9 Plan Energy Savings Goal should be equal to the value contained in the row, Portfolio Total (kWh), of the Measure-Level Adjustments Tab for column (t) – EPY12/GPY9 Plan Goal. 
</t>
        </r>
      </text>
    </comment>
    <comment ref="U26" authorId="0">
      <text>
        <r>
          <rPr>
            <b/>
            <sz val="9"/>
            <color indexed="81"/>
            <rFont val="Tahoma"/>
            <family val="2"/>
          </rPr>
          <t xml:space="preserve">Portfolio Total (kWh) Electric Plan 4 Goal: </t>
        </r>
        <r>
          <rPr>
            <sz val="9"/>
            <color indexed="81"/>
            <rFont val="Tahoma"/>
            <family val="2"/>
          </rPr>
          <t xml:space="preserve">Calculate the sum of the rows of Measure savings within the column for the respective fuel type (kWh) to arrive at the Portfolio Total (kWh) Electric Plan 4 Plan Energy Savings Goal.
Note: The value contained in the row, Portfolio Total (kWh), in the Program-Level Adjustments Tab for column (n), should be equal to the value of the Program Administrator’s energy savings goal specified in its approved Plan from the Plan docket, and this value should also be equal to the value contained in column (u) in the row, Portfolio Total (kWh), of the Measure-Level Adjustments Tab. 
</t>
        </r>
      </text>
    </comment>
    <comment ref="AW26" authorId="0">
      <text>
        <r>
          <rPr>
            <b/>
            <sz val="9"/>
            <color indexed="81"/>
            <rFont val="Tahoma"/>
            <family val="2"/>
          </rPr>
          <t xml:space="preserve">Portfolio Total (kWh) EPY10 Final Goal: </t>
        </r>
        <r>
          <rPr>
            <sz val="9"/>
            <color indexed="81"/>
            <rFont val="Tahoma"/>
            <family val="2"/>
          </rPr>
          <t xml:space="preserve">Calculate the sum of the rows of Measure savings within the column for the respective fuel type (kWh).
Note: The value contained in the row, Portfolio Total (kWh), of the Measure-Level Adjustments Tab for column (aw) – EPY10/GPY7 Final Goal should be equal to the value contained in the row, Portfolio Total (kWh), in the Program-Level Adjustments Tab for column (c) – EPY10/GPY7 Adjusted Energy Savings Goal.
</t>
        </r>
      </text>
    </comment>
    <comment ref="AX26" authorId="0">
      <text>
        <r>
          <rPr>
            <b/>
            <sz val="9"/>
            <color indexed="81"/>
            <rFont val="Tahoma"/>
            <family val="2"/>
          </rPr>
          <t xml:space="preserve">Portfolio Total (kWh) EPY11 Final Goal: </t>
        </r>
        <r>
          <rPr>
            <sz val="9"/>
            <color indexed="81"/>
            <rFont val="Tahoma"/>
            <family val="2"/>
          </rPr>
          <t xml:space="preserve">Calculate the sum of the rows of Measure savings within the column for the respective fuel type (kWh).
Note: The value contained in the row, Portfolio Total (kWh), of the Measure-Level Adjustments Tab for column (ax) should be equal to the value contained in the row, Portfolio Total (kWh), in the Program-Level Adjustments Tab for column (g).
</t>
        </r>
      </text>
    </comment>
    <comment ref="AY26" authorId="0">
      <text>
        <r>
          <rPr>
            <b/>
            <sz val="9"/>
            <color indexed="81"/>
            <rFont val="Tahoma"/>
            <family val="2"/>
          </rPr>
          <t>Portfolio Total (kWh) EPY12 Final Goal:</t>
        </r>
        <r>
          <rPr>
            <sz val="9"/>
            <color indexed="81"/>
            <rFont val="Tahoma"/>
            <family val="2"/>
          </rPr>
          <t xml:space="preserve"> Calculate the sum of the rows of Measure savings within the column for the respective fuel type (kWh).
Note: The value contained in the row, Portfolio Total (kWh), of the Measure-Level Adjustments Tab for column (ay) should be equal to the value contained in the row, Portfolio Total (kWh), in the Program-Level Adjustments Tab for column (k).
</t>
        </r>
      </text>
    </comment>
    <comment ref="AZ26" authorId="0">
      <text>
        <r>
          <rPr>
            <b/>
            <sz val="9"/>
            <color indexed="81"/>
            <rFont val="Tahoma"/>
            <family val="2"/>
          </rPr>
          <t>Portfolio Total (kWh) Electric Plan 4 Final Goal:</t>
        </r>
        <r>
          <rPr>
            <sz val="9"/>
            <color indexed="81"/>
            <rFont val="Tahoma"/>
            <family val="2"/>
          </rPr>
          <t xml:space="preserve"> Calculate the sum of the rows of Measure savings within the column for the respective fuel type (kWh).
Note: The value contained in the row, Portfolio Total (kWh), in the Program-Level Adjustments Tab for column (o) should be equal to the value contained in the row, Portfolio Total (kWh), of the Measure-Level Adjustments Tab for column (az). 
Note: Each Program Administrator’s actual Portfolio Final Adjusted Net Energy Savings Goal for Electric Plan 4 may not be known until after the Commission approves the IL-TRM Version 9.0, which may include IL-TRM updates specified as errata Measures applicable to EPY12 that might necessitate additional energy savings goal adjustments to be made for the last Program Year to obtain an accurate calculation of the Final Adjusted Net Energy Savings Goal for Electric Plan 4.
</t>
        </r>
      </text>
    </comment>
    <comment ref="A27" authorId="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(r) – (u), (z), (aa) – (ad), (aj), (ap), (av) – (az).
Note: The values contained in the row, Portfolio Total (Therms), of the Measure-Level Adjustments Tab for columns (r), (s), (t), and (u) – Plan Energy Savings Goals, and columns (aw), (ax), (ay), and (az) – Final Adjusted Net Energy Savings Goals, should be equal to the values contained in the row, Portfolio Total (Therms), in the Program-Level Adjustments Tab for columns (b), (f), (j), and (n) – Plan Energy Savings Goal, and columns (c), (g), (k), and (o) – Adjusted Energy Savings Goal, respectively. </t>
        </r>
      </text>
    </comment>
    <comment ref="R27" authorId="0">
      <text>
        <r>
          <rPr>
            <b/>
            <sz val="9"/>
            <color indexed="81"/>
            <rFont val="Tahoma"/>
            <family val="2"/>
          </rPr>
          <t>Portfolio Total (Therms) GPY7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EPY10/GPY7 Plan Energy Savings Goal should be equal to the value contained in the row, Portfolio Total (Therms), of the Measure-Level Adjustments Tab for column (r) – EPY10/GPY7 Plan Goal.
</t>
        </r>
      </text>
    </comment>
    <comment ref="S27" authorId="0">
      <text>
        <r>
          <rPr>
            <b/>
            <sz val="9"/>
            <color indexed="81"/>
            <rFont val="Tahoma"/>
            <family val="2"/>
          </rPr>
          <t>Portfolio Total (Therms) GPY8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EPY11/GPY8 Plan Energy Savings Goal should be equal to the value contained in the row, Portfolio Total (Therms), of the Measure-Level Adjustments Tab for column (s) – EPY11/GPY8 Plan Goal.
</t>
        </r>
      </text>
    </comment>
    <comment ref="T27" authorId="0">
      <text>
        <r>
          <rPr>
            <b/>
            <sz val="9"/>
            <color indexed="81"/>
            <rFont val="Tahoma"/>
            <family val="2"/>
          </rPr>
          <t>Portfolio Total (Therms) GPY9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EPY12/GPY9 Plan Energy Savings Goal should be equal to the value contained in the row, Portfolio Total (Therms), of the Measure-Level Adjustments Tab for column (t) – EPY12/GPY9 Plan Goal. </t>
        </r>
      </text>
    </comment>
    <comment ref="U27" authorId="0">
      <text>
        <r>
          <rPr>
            <b/>
            <sz val="9"/>
            <color indexed="81"/>
            <rFont val="Tahoma"/>
            <family val="2"/>
          </rPr>
          <t xml:space="preserve">Portfolio Total (Therms) Gas Plan 3 Goal: </t>
        </r>
        <r>
          <rPr>
            <sz val="9"/>
            <color indexed="81"/>
            <rFont val="Tahoma"/>
            <family val="2"/>
          </rPr>
          <t>Calculate the sum of the rows of Measure savings within the column for the respective fuel type (Therms) to arrive at the Portfolio Total (Therms) Gas Plan 3 Plan Energy Savings Goal.
Note: The value contained in the row, Portfolio Total (Therms), in the Program-Level Adjustments Tab for column (n), should be equal to the value of the Program Administrator’s energy savings goal specified in its approved Plan from the Plan docket, and this value should also be equal to the value contained in column (u) in the row, Portfolio Total (Therms), of the Measure-Level Adjustments Tab.</t>
        </r>
        <r>
          <rPr>
            <b/>
            <sz val="9"/>
            <color indexed="81"/>
            <rFont val="Tahoma"/>
            <family val="2"/>
          </rPr>
          <t xml:space="preserve"> 
</t>
        </r>
        <r>
          <rPr>
            <sz val="9"/>
            <color indexed="81"/>
            <rFont val="Tahoma"/>
            <family val="2"/>
          </rPr>
          <t xml:space="preserve">
</t>
        </r>
      </text>
    </comment>
    <comment ref="AW27" authorId="0">
      <text>
        <r>
          <rPr>
            <b/>
            <sz val="9"/>
            <color indexed="81"/>
            <rFont val="Tahoma"/>
            <family val="2"/>
          </rPr>
          <t xml:space="preserve">Portfolio Total (Therms) GPY7 Final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EPY10/GPY7 Final Goal should be equal to the value contained in the row, Portfolio Total (Therms), in the Program-Level Adjustments Tab for column (c) – EPY10/GPY7 Adjusted Energy Savings Goal.
</t>
        </r>
      </text>
    </comment>
    <comment ref="AX27" authorId="0">
      <text>
        <r>
          <rPr>
            <b/>
            <sz val="9"/>
            <color indexed="81"/>
            <rFont val="Tahoma"/>
            <family val="2"/>
          </rPr>
          <t>Portfolio Total (Therms) GPY8 Final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AY27" authorId="0">
      <text>
        <r>
          <rPr>
            <b/>
            <sz val="9"/>
            <color indexed="81"/>
            <rFont val="Tahoma"/>
            <family val="2"/>
          </rPr>
          <t>Portfolio Total (Therms) GPY9 Final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AZ27" authorId="0">
      <text>
        <r>
          <rPr>
            <b/>
            <sz val="9"/>
            <color indexed="81"/>
            <rFont val="Tahoma"/>
            <family val="2"/>
          </rPr>
          <t>Portfolio Total (Therms) Gas Plan 3 Final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(o) should be equal to the value contained in the row, Portfolio Total (Therms), of the Measure-Level Adjustments Tab for column (az). 
Note: Each Program Administrator’s actual Portfolio Final Adjusted Net Energy Savings Goal for Gas Plan 3 may not be known until after the Commission approves the IL-TRM Version 9.0, which may include IL-TRM updates specified as errata Measures applicable to GPY9 that might necessitate additional energy savings goal adjustments to be made for the last Program Year to obtain an accurate calculation of the Final Adjusted Net Energy Savings Goal for Gas Plan 3.
</t>
        </r>
      </text>
    </comment>
  </commentList>
</comments>
</file>

<file path=xl/sharedStrings.xml><?xml version="1.0" encoding="utf-8"?>
<sst xmlns="http://schemas.openxmlformats.org/spreadsheetml/2006/main" count="384" uniqueCount="294">
  <si>
    <t>Program</t>
  </si>
  <si>
    <t>Measure</t>
  </si>
  <si>
    <t>Unit of Participation</t>
  </si>
  <si>
    <t>EPY10/GPY7</t>
  </si>
  <si>
    <t>EPY11/GPY8</t>
  </si>
  <si>
    <t>EPY12/GPY9</t>
  </si>
  <si>
    <t>Electric Plan 4/Gas Plan 3</t>
  </si>
  <si>
    <t>EPY10/GPY7 Adjustment</t>
  </si>
  <si>
    <t>Gross Unit Savings Adjustment Explanation</t>
  </si>
  <si>
    <t>Adjusted Energy Savings Goal</t>
  </si>
  <si>
    <t>Energy Savings Adjustment to Plan Goal</t>
  </si>
  <si>
    <t>EPY11/GPY8 Adjustment</t>
  </si>
  <si>
    <t>EPY12/GPY9 Adjustment</t>
  </si>
  <si>
    <t>(a)</t>
  </si>
  <si>
    <t>(b)</t>
  </si>
  <si>
    <t>(c)</t>
  </si>
  <si>
    <t>(d)</t>
  </si>
  <si>
    <t>(e)</t>
  </si>
  <si>
    <t>(f)</t>
  </si>
  <si>
    <t>(g)</t>
  </si>
  <si>
    <t>(h)</t>
  </si>
  <si>
    <t>(i)</t>
  </si>
  <si>
    <t>Approved Energy Efficiency Plan Key Assumptions</t>
  </si>
  <si>
    <t>(j)</t>
  </si>
  <si>
    <t>(k)</t>
  </si>
  <si>
    <t>(l)</t>
  </si>
  <si>
    <t>(m)</t>
  </si>
  <si>
    <t>(n)</t>
  </si>
  <si>
    <t>(o)</t>
  </si>
  <si>
    <t>Approved Energy Efficiency Plan Key Assumptions - Plan Participation</t>
  </si>
  <si>
    <t>(v)</t>
  </si>
  <si>
    <t>Final Adjusted Net Energy Savings Goals</t>
  </si>
  <si>
    <t>Plan Energy Savings Goals</t>
  </si>
  <si>
    <t>Plan Energy Savings Goal</t>
  </si>
  <si>
    <t>(n)=(b+f+j)</t>
  </si>
  <si>
    <t>(o)=(c+g+k)</t>
  </si>
  <si>
    <t>June 1, 2017 - May 31, 2018, EPY10/GPY7</t>
  </si>
  <si>
    <t>June 1, 2018 - May 31, 2019, EPY11/GPY8</t>
  </si>
  <si>
    <t>June 1, 2017 - May 31, 2020, Electric Plan 4/Gas Plan 3</t>
  </si>
  <si>
    <t>NTG-Adjusted Energy Savings Goals</t>
  </si>
  <si>
    <t>(an)</t>
  </si>
  <si>
    <t>IL-TRM Section / Custom</t>
  </si>
  <si>
    <t>(p)</t>
  </si>
  <si>
    <t>(w)</t>
  </si>
  <si>
    <t>(ae)</t>
  </si>
  <si>
    <t>(q)</t>
  </si>
  <si>
    <t>(x)</t>
  </si>
  <si>
    <t>(af)</t>
  </si>
  <si>
    <t>(ak)</t>
  </si>
  <si>
    <t>Reference Document Explaining Gross Unit Savings Calculation Details</t>
  </si>
  <si>
    <t>EPY10/GPY7 Gross Unit Savings</t>
  </si>
  <si>
    <t>Reference Document Explaining Evaluator's Recommended NTG Values</t>
  </si>
  <si>
    <t>(y)</t>
  </si>
  <si>
    <t>(z)=(g x l x w)</t>
  </si>
  <si>
    <t>(ab)=(i x n x y)</t>
  </si>
  <si>
    <t>(aa)=(h x m x x)</t>
  </si>
  <si>
    <t>(ac)=(z+aa+ab)</t>
  </si>
  <si>
    <t>(ag)</t>
  </si>
  <si>
    <t>(ah)</t>
  </si>
  <si>
    <t>(ai)=(g x ag x w)</t>
  </si>
  <si>
    <t>(al)</t>
  </si>
  <si>
    <t>(am)</t>
  </si>
  <si>
    <t>(ao)=(h x am x x)</t>
  </si>
  <si>
    <t>(aq)</t>
  </si>
  <si>
    <t>(ar)</t>
  </si>
  <si>
    <t>(as)</t>
  </si>
  <si>
    <t>(at)</t>
  </si>
  <si>
    <t>(au)=(i x as x y)</t>
  </si>
  <si>
    <t>(az)=(aw+ax+ay)</t>
  </si>
  <si>
    <t>(ba)</t>
  </si>
  <si>
    <t>(bb)</t>
  </si>
  <si>
    <t>Approved Energy Efficiency Plan Key Assumptions - Measure-Level Algorithm Inputs</t>
  </si>
  <si>
    <t>EPY10/GPY7 Final Goal</t>
  </si>
  <si>
    <t>EPY11/GPY8 Final Goal</t>
  </si>
  <si>
    <t>EPY12/GPY9 Final Goal</t>
  </si>
  <si>
    <t>Electric Plan 4/Gas Plan 3 Final Goal</t>
  </si>
  <si>
    <t>EPY11/GPY8 Gross Unit Savings</t>
  </si>
  <si>
    <t>EPY12/GPY9 Gross Unit Savings</t>
  </si>
  <si>
    <t>Savings NTG-Adjustment to Plan Goal</t>
  </si>
  <si>
    <t>Portfolio Total (kWh)</t>
  </si>
  <si>
    <t>Portfolio Total (Therms)</t>
  </si>
  <si>
    <t>(r)=(g x l x o)</t>
  </si>
  <si>
    <t>(s)=(h x m x p)</t>
  </si>
  <si>
    <t>(t)=(i x n x q)</t>
  </si>
  <si>
    <t>(u)=(r+s+t)</t>
  </si>
  <si>
    <t>EPY10/GPY7 Plan Goal</t>
  </si>
  <si>
    <t>EPY11/GPY8 Plan Goal</t>
  </si>
  <si>
    <t>EPY12/GPY9 Plan Goal</t>
  </si>
  <si>
    <t>Key IL-TRM Input Assumptions</t>
  </si>
  <si>
    <t>Program Administrator:</t>
  </si>
  <si>
    <t>Total Electric Plan 4/Gas Plan 3 Goal</t>
  </si>
  <si>
    <t>Energy Savings</t>
  </si>
  <si>
    <t>kWh</t>
  </si>
  <si>
    <t>Therms</t>
  </si>
  <si>
    <t>Energy Savings: kWh or Therms?</t>
  </si>
  <si>
    <t>kWh or Therms?</t>
  </si>
  <si>
    <t>Adjustable Savings Goals Policy:</t>
  </si>
  <si>
    <t>See Illinois Energy Efficiency Policy Manual Version 1.0, Section 6, Program Administration and Reporting, Subsection 6.2: Adjustable Savings Goals.</t>
  </si>
  <si>
    <t xml:space="preserve">Program Administrator and/or IPA annual energy savings goals will be adjusted to align them with changes to IL-TRM values. </t>
  </si>
  <si>
    <t xml:space="preserve">In addition, Program Administrator and/or IPA annual energy savings goals will be adjusted to align them with the Evaluator’s recommended Net-to-Gross values for the entire Plan period prior to the start of the first Plan Year of an approved Plan or Section 16-111.5B Program. </t>
  </si>
  <si>
    <t>Within sixty (60) days after Commission approval of the annual IL-TRM values, each Program Administrator will file adjusted energy savings goals reflecting updated IL-TRM values applicable to the Program Year commencing June 1.</t>
  </si>
  <si>
    <t>Custom</t>
  </si>
  <si>
    <t>Key Custom Input Assumptions (if none, specify NA)</t>
  </si>
  <si>
    <t>(ad)=(ac-u)</t>
  </si>
  <si>
    <t>(aj)=(ai-z)</t>
  </si>
  <si>
    <t>(ap)=(ao-aa)</t>
  </si>
  <si>
    <t>(av)=(au-ab)</t>
  </si>
  <si>
    <t>(d)=(c-b)</t>
  </si>
  <si>
    <t>(h)=(g-f)</t>
  </si>
  <si>
    <t>(l)=(k-j)</t>
  </si>
  <si>
    <t>(p)=(o-n)</t>
  </si>
  <si>
    <t>5.3.16</t>
  </si>
  <si>
    <t>RS-HVC-ADTH-V02-170601</t>
  </si>
  <si>
    <t>RS-HVC-ADTH-V03-190601</t>
  </si>
  <si>
    <t>Deemed cooling % reduction decreased to match actual IL evaluation results from 2016.</t>
  </si>
  <si>
    <t>Same reason as EPY10/GPY7 Adjustment, the IL-TRMv6.0 adopted a decreased 'Deemed cooling % reduction' to match actual IL evaluation results from 2016.</t>
  </si>
  <si>
    <t>Deemed cooling % reduction decreased to match actual IL evaluation results from 2018.</t>
  </si>
  <si>
    <t>NA</t>
  </si>
  <si>
    <t>Product Rebates-Advance Smart Thermostats-Residential_2017-05-01.xlsx</t>
  </si>
  <si>
    <t>Product Rebates-Advance Smart Thermostats-Residential_2019-05-20.xlsx</t>
  </si>
  <si>
    <t>5.4.3</t>
  </si>
  <si>
    <t>Product Rebates-Heat Pump Water Heaters - ES-Residential_2016-05-12.xlsx; http://ilsagfiles.org/SAG_files/Meeting_Materials/2016/May_16-17_2016_Meeting/ComEd_DSMore_Batch_Tool_VBA_Plan_4_Measures_v2.xlsb</t>
  </si>
  <si>
    <t>5.1.9</t>
  </si>
  <si>
    <t>5.1.8</t>
  </si>
  <si>
    <t>RS-APL-RFRC-V06-160601</t>
  </si>
  <si>
    <t>RS-APL-RFRC-V07-190601</t>
  </si>
  <si>
    <t>Appliance Recycling-Appliance Recycling - Refrigerators-Residential_2019-05-20.xlsx</t>
  </si>
  <si>
    <t>Appliance Recycling-Appliance Recycling - Freezers-Residential_2019-05-20.xlsx</t>
  </si>
  <si>
    <t>Regression coefficients on freezer equation revised to match evaluation results from 2018.</t>
  </si>
  <si>
    <t>No change to regression coefficients for refrigerator equation.</t>
  </si>
  <si>
    <t>No change to IL-TRM inputs to impact therm savings.</t>
  </si>
  <si>
    <t>Same reason as EPY10/GPY7 Adjustment, the IL-TRMv6.0 adopted changes to the measure did not change the IL-TRM inputs to impact therm savings.</t>
  </si>
  <si>
    <t>A number of changes made to the deemed IL-TRM inputs that result in increased therm savings based on actual IL evaluation results from 2018.</t>
  </si>
  <si>
    <t>EPY10/GPY7 Plan Number of Units (Fixed)</t>
  </si>
  <si>
    <t>EPY11/GPY8 Plan Number of Units (Fixed)</t>
  </si>
  <si>
    <t>EPY12/GPY9 Plan Number of Units (Fixed)</t>
  </si>
  <si>
    <t>EPY10/GPY7 Plan Gross Unit Savings</t>
  </si>
  <si>
    <t>EPY11/GPY8 Plan Gross Unit Savings</t>
  </si>
  <si>
    <t>EPY12/GPY9 Plan Gross Unit Savings</t>
  </si>
  <si>
    <t>EPY10/GPY7 Plan NTG</t>
  </si>
  <si>
    <t>EPY11/GPY8 Plan NTG</t>
  </si>
  <si>
    <t>EPY12/GPY9 Plan NTG</t>
  </si>
  <si>
    <t>Plan Number of Units (Fixed Parameters for Calculating Adjustable Savings Goals)</t>
  </si>
  <si>
    <t>Plan Gross Unit Savings</t>
  </si>
  <si>
    <t>EPY10/GPY7 Evaluator's NTG (Fixed)</t>
  </si>
  <si>
    <t>EPY11/GPY8 Evaluator's NTG (Fixed)</t>
  </si>
  <si>
    <t>EPY12/GPY9 Evaluator's NTG (Fixed)</t>
  </si>
  <si>
    <t>Electric Plan 4/Gas Plan 3 NTG Adjustment</t>
  </si>
  <si>
    <t>EPY10/GPY7 IL-TRM Adjustment</t>
  </si>
  <si>
    <t>EPY11/GPY8 IL-TRM Adjustment</t>
  </si>
  <si>
    <t>EPY12/GPY9 IL-TRM Adjustment</t>
  </si>
  <si>
    <t>EPY11/GPY8 NTG-Adjusted Goal</t>
  </si>
  <si>
    <t>EPY12/GPY9 NTG-Adjusted Goal</t>
  </si>
  <si>
    <t>EPY10/GPY7 NTG-Adjusted Goal</t>
  </si>
  <si>
    <t>Electric Plan 4/Gas Plan 3 NTG-Adjusted Goal</t>
  </si>
  <si>
    <t>EPY10/GPY7 Gross Unit Savings, Effective June 1, 2017 - May 31, 2018</t>
  </si>
  <si>
    <t>EPY11/GPY8 Gross Unit Savings, Effective June 1, 2018 - May 31, 2019</t>
  </si>
  <si>
    <t>EPY12/GPY9 Gross Unit Savings, Effective June 1, 2019 - May 31, 2020</t>
  </si>
  <si>
    <t>June 1, 2019 - May 31, 2020, EPY12/GPY9</t>
  </si>
  <si>
    <t>Brief Explanation of Significant Adjustments</t>
  </si>
  <si>
    <t>EPY10/GPY7 Adjusted Goal</t>
  </si>
  <si>
    <t>EPY11/GPY8 Adjusted Goal</t>
  </si>
  <si>
    <t>EPY12/GPY9 Adjusted Goal</t>
  </si>
  <si>
    <t>Savings IL-TRM Adjustment to NTG-Adjusted Goal</t>
  </si>
  <si>
    <t xml:space="preserve">IL-TRM Adjustable?
(1 if yes; 0 if no) </t>
  </si>
  <si>
    <t>Advance Smart Thermostats</t>
  </si>
  <si>
    <t>Each</t>
  </si>
  <si>
    <t>RS-HVC-ADTH-V01-160601</t>
  </si>
  <si>
    <t>Pool Pumps (Variable) - ES</t>
  </si>
  <si>
    <t>Heat Pump Water Heaters - ES</t>
  </si>
  <si>
    <t>RS-HWE-HPWH-V05-160601</t>
  </si>
  <si>
    <t>Appliance Recycling</t>
  </si>
  <si>
    <t>Appliance Recycling - Refrigerators</t>
  </si>
  <si>
    <t>Appliance Recycling - Freezers</t>
  </si>
  <si>
    <t>Appliance Recycling - Room and Window ACs</t>
  </si>
  <si>
    <t>RS-APL-RARC-V01-120601</t>
  </si>
  <si>
    <t>Derived from the IL-TRM that, if changed in the IL-TRM in the future, would therefore necessitate a savings goal adjustment, unless consensus is reached at SAG that the extenuating circumstance warrants no adjustment.</t>
  </si>
  <si>
    <t>Program A - Product Rebates (Gas)</t>
  </si>
  <si>
    <t>Program A - Product Rebates (Electric)</t>
  </si>
  <si>
    <t>Updated 08/01/16</t>
  </si>
  <si>
    <t>Evaluator's Recommended Net-to-Gross Values</t>
  </si>
  <si>
    <t>Plan Net-to-Gross Values</t>
  </si>
  <si>
    <t>Net-to-Gross Adjustment Based Upon the Evaluator's Final Recommended NTG Values Provided Prior to the Start of EPY10/GPY7</t>
  </si>
  <si>
    <t>Savings decrease is due to lower NTG (82%) for the Advanced Thermostat measure in comparison to the Plan filing NTG assumption (100%). Specifically, the NTG for Advanced Thermostat measure decreased from the Plan filing NTG assumption of 100% down to 82% based upon the Evaluator's recommended NTG value (also SAG consensus NTG value) provided prior to the start of GPY7, which was based upon recent Program Administrator's GPY5 Product Rebates Program evaluation results.</t>
  </si>
  <si>
    <t>Savings increase is due to increases to NTG values for Appliance Recycling measures in comparison to the Plan filing NTG assumptions. Specifically, the NTG increased from the Plan filing NTG assumptions based upon the Evaluator's recommended NTG values (also SAG consensus NTG values) provided prior to start of EPY10, which were based upon recent Program Administrator's EPY8 Appliance Recycling Program evaluation results.</t>
  </si>
  <si>
    <t xml:space="preserve">Savings decrease is due to lower NTG (80%) for the Advanced Thermostat measure in comparison to the Plan filing NTG assumption (100%). Specifically, the NTG for Advanced Thermostat measure decreased from the Plan filing NTG assumption of 100% down to 80% based upon the Evaluator's recommended and SAG consensus NTG assumption provided prior to start of GPY7 that the NTG value for Advanced Thermostats would decline over the course of the Plan period, namely from 82% in GPY7 down to 80% in GPY8, which such decline was based upon secondary evaluation research NTG findings from another Midwest utility. </t>
  </si>
  <si>
    <t>Same as (e). Savings increase is due to increases to NTG values for Appliance Recycling measures in comparison to the Plan filing NTG assumptions. Specifically, the NTG increased from the Plan filing NTG assumptions based upon the Evaluator's recommended NTG values (also SAG consensus NTG values) provided prior to start of EPY10, which were based upon Program Administrator's EPY8 Appliance Recycling Program evaluation results.</t>
  </si>
  <si>
    <t xml:space="preserve">Further decline in cooling savings for Advanced Thermostats adopted in IL-TRMv8.0 based upon recent 2018 IL evaluation results combined with the Evaluator's recommended and SAG consensus NTG assumption provided prior to start of EPY10 that the NTG value for Advanced Thermostats would decline over the course of the Plan period, namely from 82% in EPY10 down to 80% in EPY11 and down to 78% in EPY12, which such decline was based upon secondary evaluation research NTG findings from another Midwest utility. </t>
  </si>
  <si>
    <t>Same as (e) plus increase in savings for Freezer Recycling measure adopted in IL-TRMv8.0, which was based upon recent 2018 evaluation results.</t>
  </si>
  <si>
    <t>Decline in cooling savings for Advanced Thermostats adopted in the IL-TRMv6.0 based upon actual 2016 IL evaluation results more than offset any savings increases resulting from the increase in the NTG value from 80% to 82% based upon the Evaluator's recommended NTG value (also SAG consensus NTG value) provided prior to start of EPY10, which was based upon recent EPY8 Product Rebates Program evaluation results.</t>
  </si>
  <si>
    <t>Decline in cooling savings for Advanced Thermostats adopted in the IL-TRMv6.0 based upon actual 2016 IL evaluation results combined with the Evaluator's recommended and SAG consensus NTG assumption provided prior to start of EPY10 that the NTG value for Advanced Thermostats would decline over the course of the Plan period, namely from 82% in EPY10 down to 80% in EPY11, which such decline was based upon secondary evaluation research NTG findings from another Midwest utility.</t>
  </si>
  <si>
    <t>Adjustable Savings Goals Policy Guidelines</t>
  </si>
  <si>
    <t>Draft: Updated 08/01/16</t>
  </si>
  <si>
    <t>Background:</t>
  </si>
  <si>
    <t>The Commission’s December 16, 2015 Final Order in ICC Docket No. 15-0487 approved and adopted the Illinois Energy Efficiency Policy Manual Version 1.0 (“Policy Manual”), which includes an Adjustable Savings Goals policy set forth in Subsection 6.2. During initial Policy Manual Subcommittee Version 2.0 discussions in early 2016, several parties proposed updates to this policy. However, Policy Manual Version 2.0 discussions were put on hold in spring 2016 to complete the Portfolio Planning Process.</t>
  </si>
  <si>
    <t xml:space="preserve">Prior to the Energy Efficiency Plan (“Plan”) filings required by Sections 8-103 and 8-104 of the Illinois Public Utilities Act in fall 2016, Policy Manual Subcommittee participants agreed to draft guideline language to interpret the approved Version 1.0 Adjustable Savings Goal policy, including a template on how to calculate adjustable savings goals. </t>
  </si>
  <si>
    <t>Note: Capitalized terms are defined in Policy Manual Section 1: Glossary.</t>
  </si>
  <si>
    <t>Policy Guidelines – Adjustable Savings Goals for Section 16-111.5B Programs:</t>
  </si>
  <si>
    <t>Policy Guidelines – Adjustable Savings Goals for Section 8-103 and 8-104 Programs:</t>
  </si>
  <si>
    <t>·         After Commission approval of a Section 8-103 and/or 8-104 Plan the Measure participation levels identified in the approved Plan to derive the energy savings goals will be fixed for the entirety of the Plan for the purpose of calculating the adjusted energy savings goals.[1]</t>
  </si>
  <si>
    <t>·         Prior to the start of the first Program Year of an approved Plan, the Program Administrator’s energy savings goal will be adjusted for respective Program Years over the entire Plan period in cases where the Evaluator’s final recommended Net-to-Gross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Plan.[2]</t>
  </si>
  <si>
    <t>EEPS Adjustable Savings Goal Template</t>
  </si>
  <si>
    <t>Illinois Program Administrators will file the completed EEPS Adjustable Savings Goal Template for Section 8-103/8-104 Programs and Measures in the Electric Plan 4 (covering Electric Program Years 10-12) and Gas Plan 3 (covering Gas Program Years 7-9) dockets. The Excel version of the completed EEPS Adjustable Savings Goal Template will also be posted on the Illinois Energy Efficiency Stakeholder Advisory Group (“SAG”) website.</t>
  </si>
  <si>
    <t>Following Commission approval of the Plan, the completed EEPS Adjustable Savings Goal Template will be used for the remainder of the approved Plan, with annual updates. As specified in Subsection 6.2 of the Policy Manual, Adjustable Savings Goals, Program Administrators will file adjusted energy savings goals reflecting updated IL-TRM values applicable to the Program Year commencing June 1, within sixty (60) days after Commission approval of the annual IL-TRM update. The updated EEPS Adjustable Savings Goal Template will be filed with the Commission to show the adjusted energy savings goals. The Excel versions of the completed and updated EEPS Adjustable Savings Goal Templates will also be posted on the SAG website.</t>
  </si>
  <si>
    <r>
      <t>The information below describes steps to complete the EEPS Adjustable Savings Goal Template for Section 8-103 and 8-104 Programs. As a general principle, when completing the EEPS Adjustable Savings Goal Template, Program Administrators should follow the calculation instructions specified in the comment boxes as well as the column headers and column labels (</t>
    </r>
    <r>
      <rPr>
        <i/>
        <sz val="11"/>
        <color theme="1"/>
        <rFont val="Arial"/>
        <family val="2"/>
      </rPr>
      <t>row 7</t>
    </r>
    <r>
      <rPr>
        <sz val="11"/>
        <color theme="1"/>
        <rFont val="Arial"/>
        <family val="2"/>
      </rPr>
      <t xml:space="preserve">) in the EEPS Adjustable Savings Goal Template. Note: The </t>
    </r>
    <r>
      <rPr>
        <i/>
        <sz val="11"/>
        <color theme="1"/>
        <rFont val="Arial"/>
        <family val="2"/>
      </rPr>
      <t>Measure-Level Adjustments Tab</t>
    </r>
    <r>
      <rPr>
        <sz val="11"/>
        <color theme="1"/>
        <rFont val="Arial"/>
        <family val="2"/>
      </rPr>
      <t xml:space="preserve"> should be completed first before completing the </t>
    </r>
    <r>
      <rPr>
        <i/>
        <sz val="11"/>
        <color theme="1"/>
        <rFont val="Arial"/>
        <family val="2"/>
      </rPr>
      <t>Program-Level Adjustments Tab</t>
    </r>
    <r>
      <rPr>
        <sz val="11"/>
        <color theme="1"/>
        <rFont val="Arial"/>
        <family val="2"/>
      </rPr>
      <t xml:space="preserve">.  </t>
    </r>
  </si>
  <si>
    <r>
      <t xml:space="preserve">EEPS Adjustable Savings Goal Template – </t>
    </r>
    <r>
      <rPr>
        <b/>
        <i/>
        <sz val="11"/>
        <color theme="1"/>
        <rFont val="Arial"/>
        <family val="2"/>
      </rPr>
      <t>Program-Level Adjustments Tab</t>
    </r>
  </si>
  <si>
    <r>
      <t xml:space="preserve">EEPS Adjustable Savings Goal Template – </t>
    </r>
    <r>
      <rPr>
        <b/>
        <i/>
        <sz val="11"/>
        <color theme="1"/>
        <rFont val="Arial"/>
        <family val="2"/>
      </rPr>
      <t>Measure-Level Adjustments Tab</t>
    </r>
  </si>
  <si>
    <t>[1] In general, Program Administrators are not expected to meet the individual Measure goals or participation levels specified in the EEPS Adjustable Savings Goal Template.</t>
  </si>
  <si>
    <t>[2] See Policy Manual Version 1.0, Subsection 7.2, Net-to-Gross Policy.</t>
  </si>
  <si>
    <t>Large increase in Therm savings for Advanced Thermostats adopted in IL-TRMv8.0 based upon recent 2018 IL evaluation results more than offset the savings decrease resulting from the lower NTG (78%) for the Advanced Thermostat measure in comparison to the Plan filing NTG assumption (100%). Specifically, the NTG for Advanced Thermostat measure decreased from the Plan filing NTG assumption of 100% down to 78% based upon the Evaluator's recommended and SAG consensus NTG assumption provided prior to start of GPY7 that the NTG value for Advanced Thermostats would decline over the course of the Plan period, namely from 82% in GPY7 down to 80% in GPY8 and down to 78% in GPY9, which such decline was based upon secondary evaluation research NTG findings from another Midwest utility.</t>
  </si>
  <si>
    <r>
      <t xml:space="preserve">                                          i.    Note: Each Program Administrator’s actual Portfolio </t>
    </r>
    <r>
      <rPr>
        <i/>
        <sz val="11"/>
        <color theme="1"/>
        <rFont val="Arial"/>
        <family val="2"/>
      </rPr>
      <t>Final Adjusted Net Energy Savings Goal</t>
    </r>
    <r>
      <rPr>
        <sz val="11"/>
        <color theme="1"/>
        <rFont val="Arial"/>
        <family val="2"/>
      </rPr>
      <t xml:space="preserve">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t>
    </r>
    <r>
      <rPr>
        <i/>
        <sz val="11"/>
        <color theme="1"/>
        <rFont val="Arial"/>
        <family val="2"/>
      </rPr>
      <t>Final Adjusted Net Energy Savings Goal</t>
    </r>
    <r>
      <rPr>
        <sz val="11"/>
        <color theme="1"/>
        <rFont val="Arial"/>
        <family val="2"/>
      </rPr>
      <t xml:space="preserve"> for Electric Plan 4/Gas Plan 3.</t>
    </r>
  </si>
  <si>
    <r>
      <t xml:space="preserve">·         Once a Section 16-111.5B Program is approved by the Commission, the vendor has the opportunity to negotiate different participation rates and/or Measure levels. Once the contract is signed, those Measures / participation rates will be fixed for the life of the contract for the purpose of </t>
    </r>
    <r>
      <rPr>
        <u/>
        <sz val="11"/>
        <color theme="1"/>
        <rFont val="Arial"/>
        <family val="2"/>
      </rPr>
      <t>setting</t>
    </r>
    <r>
      <rPr>
        <sz val="11"/>
        <color theme="1"/>
        <rFont val="Arial"/>
        <family val="2"/>
      </rPr>
      <t xml:space="preserve"> annual savings goals. However, the vendor and the utility may negotiate a change in the Measure mix, for Program implementation and goal </t>
    </r>
    <r>
      <rPr>
        <u/>
        <sz val="11"/>
        <color theme="1"/>
        <rFont val="Arial"/>
        <family val="2"/>
      </rPr>
      <t>attainment</t>
    </r>
    <r>
      <rPr>
        <sz val="11"/>
        <color theme="1"/>
        <rFont val="Arial"/>
        <family val="2"/>
      </rPr>
      <t xml:space="preserve"> purposes.</t>
    </r>
  </si>
  <si>
    <t>·         Changes to the Illinois Statewide Technical Reference Manual for Energy Efficiency (“IL-TRM”) will be applied on an annual basis to the gross unit savings values for the applicable Program Year. This will set the energy savings goal for the applicable Program Year.</t>
  </si>
  <si>
    <t xml:space="preserve">·         If the independent Evaluator recommends an updated Net-to-Gross (“NTG”) value for a Section 16-111.5B Program, the energy savings goal can be adjusted during the contract negotiation process, prior to the first Program Year of the contract. After contract execution of the approved Program, the energy savings goal will not be adjusted due to NTG changes in later Program Years. </t>
  </si>
  <si>
    <t>·         Changes to the Illinois Statewide Technical Reference Manual for Energy Efficiency (“IL-TRM”) will be applied on an annual basis to the gross unit savings values for the applicable Program Year, consistent with the EEPS Adjustable Savings Goal Template and guidelines. This will produce the adjusted energy savings goals.</t>
  </si>
  <si>
    <r>
      <t xml:space="preserve">1.    After completing the </t>
    </r>
    <r>
      <rPr>
        <i/>
        <sz val="11"/>
        <color theme="1"/>
        <rFont val="Arial"/>
        <family val="2"/>
      </rPr>
      <t>Measure-Level Adjustments Tab</t>
    </r>
    <r>
      <rPr>
        <sz val="11"/>
        <color theme="1"/>
        <rFont val="Arial"/>
        <family val="2"/>
      </rPr>
      <t xml:space="preserve">, Program Administrators will complete </t>
    </r>
    <r>
      <rPr>
        <i/>
        <sz val="11"/>
        <color theme="1"/>
        <rFont val="Arial"/>
        <family val="2"/>
      </rPr>
      <t>columns (a), (b), (f), (j), (n), and (q)</t>
    </r>
    <r>
      <rPr>
        <sz val="11"/>
        <color theme="1"/>
        <rFont val="Arial"/>
        <family val="2"/>
      </rPr>
      <t xml:space="preserve">, listing the names of the Energy Efficiency Programs and forecasted Plan savings and fuel type (kWh or Therms) for the respective Program Years and Plan period, and file the completed EEPS Adjustable Savings Goal Template with the Commission in the Plan docket. The Program names listed in </t>
    </r>
    <r>
      <rPr>
        <i/>
        <sz val="11"/>
        <color theme="1"/>
        <rFont val="Arial"/>
        <family val="2"/>
      </rPr>
      <t>column (a)</t>
    </r>
    <r>
      <rPr>
        <sz val="11"/>
        <color theme="1"/>
        <rFont val="Arial"/>
        <family val="2"/>
      </rPr>
      <t xml:space="preserve"> should correspond with the names of the Programs specified in </t>
    </r>
    <r>
      <rPr>
        <i/>
        <sz val="11"/>
        <color theme="1"/>
        <rFont val="Arial"/>
        <family val="2"/>
      </rPr>
      <t>column (a)</t>
    </r>
    <r>
      <rPr>
        <sz val="11"/>
        <color theme="1"/>
        <rFont val="Arial"/>
        <family val="2"/>
      </rPr>
      <t xml:space="preserve"> of the </t>
    </r>
    <r>
      <rPr>
        <i/>
        <sz val="11"/>
        <color theme="1"/>
        <rFont val="Arial"/>
        <family val="2"/>
      </rPr>
      <t>Measure-Level Adjustments Tab</t>
    </r>
    <r>
      <rPr>
        <sz val="11"/>
        <color theme="1"/>
        <rFont val="Arial"/>
        <family val="2"/>
      </rPr>
      <t xml:space="preserve">. If there are gas and electric Measures in a Program, include a separate row for gas and electric for the Program so that all adjustments are included in one template. Program Administrators have the flexibility to create a separate tab or section for the other fuel, if applicable. Below the list of Programs, include the </t>
    </r>
    <r>
      <rPr>
        <i/>
        <sz val="11"/>
        <color theme="1"/>
        <rFont val="Arial"/>
        <family val="2"/>
      </rPr>
      <t xml:space="preserve">Portfolio Total (kWh or Therms) </t>
    </r>
    <r>
      <rPr>
        <sz val="11"/>
        <color theme="1"/>
        <rFont val="Arial"/>
        <family val="2"/>
      </rPr>
      <t xml:space="preserve">savings by calculating the sum of the rows of Program savings for the respective fuel type (kWh or Therms) for </t>
    </r>
    <r>
      <rPr>
        <i/>
        <sz val="11"/>
        <color theme="1"/>
        <rFont val="Arial"/>
        <family val="2"/>
      </rPr>
      <t>columns (b), (f), (j), and (n)</t>
    </r>
    <r>
      <rPr>
        <sz val="11"/>
        <color theme="1"/>
        <rFont val="Arial"/>
        <family val="2"/>
      </rPr>
      <t xml:space="preserve">. The resulting value contained in </t>
    </r>
    <r>
      <rPr>
        <i/>
        <sz val="11"/>
        <color theme="1"/>
        <rFont val="Arial"/>
        <family val="2"/>
      </rPr>
      <t>column (n)</t>
    </r>
    <r>
      <rPr>
        <sz val="11"/>
        <color theme="1"/>
        <rFont val="Arial"/>
        <family val="2"/>
      </rPr>
      <t xml:space="preserve"> in the row, </t>
    </r>
    <r>
      <rPr>
        <i/>
        <sz val="11"/>
        <color theme="1"/>
        <rFont val="Arial"/>
        <family val="2"/>
      </rPr>
      <t>Portfolio Total (kWh or Therms)</t>
    </r>
    <r>
      <rPr>
        <sz val="11"/>
        <color theme="1"/>
        <rFont val="Arial"/>
        <family val="2"/>
      </rPr>
      <t xml:space="preserve">, should be equal to the value of the Program Administrator’s energy savings goal specified in its approved Plan from the Plan docket, and this value should also be equal to the value contained in </t>
    </r>
    <r>
      <rPr>
        <i/>
        <sz val="11"/>
        <color theme="1"/>
        <rFont val="Arial"/>
        <family val="2"/>
      </rPr>
      <t>column (u)</t>
    </r>
    <r>
      <rPr>
        <sz val="11"/>
        <color theme="1"/>
        <rFont val="Arial"/>
        <family val="2"/>
      </rPr>
      <t xml:space="preserve"> in the row, </t>
    </r>
    <r>
      <rPr>
        <i/>
        <sz val="11"/>
        <color theme="1"/>
        <rFont val="Arial"/>
        <family val="2"/>
      </rPr>
      <t>Portfolio Total (kWh or Therms)</t>
    </r>
    <r>
      <rPr>
        <sz val="11"/>
        <color theme="1"/>
        <rFont val="Arial"/>
        <family val="2"/>
      </rPr>
      <t xml:space="preserve">, of the </t>
    </r>
    <r>
      <rPr>
        <i/>
        <sz val="11"/>
        <color theme="1"/>
        <rFont val="Arial"/>
        <family val="2"/>
      </rPr>
      <t>Measure-Level Adjustments Tab</t>
    </r>
    <r>
      <rPr>
        <sz val="11"/>
        <color theme="1"/>
        <rFont val="Arial"/>
        <family val="2"/>
      </rPr>
      <t>.</t>
    </r>
  </si>
  <si>
    <r>
      <t xml:space="preserve">a.    Note: The values contained in the row, </t>
    </r>
    <r>
      <rPr>
        <i/>
        <sz val="11"/>
        <color theme="1"/>
        <rFont val="Arial"/>
        <family val="2"/>
      </rPr>
      <t>Portfolio Total (kWh or Therms)</t>
    </r>
    <r>
      <rPr>
        <sz val="11"/>
        <color theme="1"/>
        <rFont val="Arial"/>
        <family val="2"/>
      </rPr>
      <t xml:space="preserve">, in the </t>
    </r>
    <r>
      <rPr>
        <i/>
        <sz val="11"/>
        <color theme="1"/>
        <rFont val="Arial"/>
        <family val="2"/>
      </rPr>
      <t>Program-Level Adjustments Tab</t>
    </r>
    <r>
      <rPr>
        <sz val="11"/>
        <color theme="1"/>
        <rFont val="Arial"/>
        <family val="2"/>
      </rPr>
      <t xml:space="preserve"> for </t>
    </r>
    <r>
      <rPr>
        <i/>
        <sz val="11"/>
        <color theme="1"/>
        <rFont val="Arial"/>
        <family val="2"/>
      </rPr>
      <t>columns (b), (f), (j), and (n)</t>
    </r>
    <r>
      <rPr>
        <sz val="11"/>
        <color theme="1"/>
        <rFont val="Arial"/>
        <family val="2"/>
      </rPr>
      <t xml:space="preserve"> should be equal to the values contained in the row, </t>
    </r>
    <r>
      <rPr>
        <i/>
        <sz val="11"/>
        <color theme="1"/>
        <rFont val="Arial"/>
        <family val="2"/>
      </rPr>
      <t>Portfolio Total (kWh or Therms),</t>
    </r>
    <r>
      <rPr>
        <sz val="11"/>
        <color theme="1"/>
        <rFont val="Arial"/>
        <family val="2"/>
      </rPr>
      <t xml:space="preserve"> of the </t>
    </r>
    <r>
      <rPr>
        <i/>
        <sz val="11"/>
        <color theme="1"/>
        <rFont val="Arial"/>
        <family val="2"/>
      </rPr>
      <t>Measure-Level Adjustments Tab</t>
    </r>
    <r>
      <rPr>
        <sz val="11"/>
        <color theme="1"/>
        <rFont val="Arial"/>
        <family val="2"/>
      </rPr>
      <t xml:space="preserve"> for </t>
    </r>
    <r>
      <rPr>
        <i/>
        <sz val="11"/>
        <color theme="1"/>
        <rFont val="Arial"/>
        <family val="2"/>
      </rPr>
      <t>columns (r), (s), (t), and (u)</t>
    </r>
    <r>
      <rPr>
        <sz val="11"/>
        <color theme="1"/>
        <rFont val="Arial"/>
        <family val="2"/>
      </rPr>
      <t xml:space="preserve">, respectively. </t>
    </r>
  </si>
  <si>
    <r>
      <t xml:space="preserve">b.    The value contained in </t>
    </r>
    <r>
      <rPr>
        <i/>
        <sz val="11"/>
        <color theme="1"/>
        <rFont val="Arial"/>
        <family val="2"/>
      </rPr>
      <t>column (b) – EPY10/GPY7 Plan Energy Savings Goal</t>
    </r>
    <r>
      <rPr>
        <sz val="11"/>
        <color theme="1"/>
        <rFont val="Arial"/>
        <family val="2"/>
      </rPr>
      <t xml:space="preserve"> for the “Program A” row of the </t>
    </r>
    <r>
      <rPr>
        <i/>
        <sz val="11"/>
        <color theme="1"/>
        <rFont val="Arial"/>
        <family val="2"/>
      </rPr>
      <t>Program-Level Adjustments Tab</t>
    </r>
    <r>
      <rPr>
        <sz val="11"/>
        <color theme="1"/>
        <rFont val="Arial"/>
        <family val="2"/>
      </rPr>
      <t xml:space="preserve"> should be calculated by taking the sum of the values set forth in </t>
    </r>
    <r>
      <rPr>
        <i/>
        <sz val="11"/>
        <color theme="1"/>
        <rFont val="Arial"/>
        <family val="2"/>
      </rPr>
      <t xml:space="preserve">column (r) – EPY10/GPY7 Plan Goal </t>
    </r>
    <r>
      <rPr>
        <sz val="11"/>
        <color theme="1"/>
        <rFont val="Arial"/>
        <family val="2"/>
      </rPr>
      <t xml:space="preserve">for the rows associated with “Program A” Measures (Program designation specified in </t>
    </r>
    <r>
      <rPr>
        <i/>
        <sz val="11"/>
        <color theme="1"/>
        <rFont val="Arial"/>
        <family val="2"/>
      </rPr>
      <t>column (a)</t>
    </r>
    <r>
      <rPr>
        <sz val="11"/>
        <color theme="1"/>
        <rFont val="Arial"/>
        <family val="2"/>
      </rPr>
      <t xml:space="preserve">) and the same fuel type (kWh or Therms designation specified in </t>
    </r>
    <r>
      <rPr>
        <i/>
        <sz val="11"/>
        <color theme="1"/>
        <rFont val="Arial"/>
        <family val="2"/>
      </rPr>
      <t>column (c)</t>
    </r>
    <r>
      <rPr>
        <sz val="11"/>
        <color theme="1"/>
        <rFont val="Arial"/>
        <family val="2"/>
      </rPr>
      <t xml:space="preserve">) of the </t>
    </r>
    <r>
      <rPr>
        <i/>
        <sz val="11"/>
        <color theme="1"/>
        <rFont val="Arial"/>
        <family val="2"/>
      </rPr>
      <t>Measure-Level Adjustments Tab</t>
    </r>
    <r>
      <rPr>
        <sz val="11"/>
        <color theme="1"/>
        <rFont val="Arial"/>
        <family val="2"/>
      </rPr>
      <t>.</t>
    </r>
  </si>
  <si>
    <r>
      <t xml:space="preserve">2.    </t>
    </r>
    <r>
      <rPr>
        <b/>
        <sz val="11"/>
        <color theme="1"/>
        <rFont val="Arial"/>
        <family val="2"/>
      </rPr>
      <t>Adjustments:</t>
    </r>
    <r>
      <rPr>
        <sz val="11"/>
        <color theme="1"/>
        <rFont val="Arial"/>
        <family val="2"/>
      </rPr>
      <t xml:space="preserve"> After completing the </t>
    </r>
    <r>
      <rPr>
        <i/>
        <sz val="11"/>
        <color theme="1"/>
        <rFont val="Arial"/>
        <family val="2"/>
      </rPr>
      <t>Measure-Level Adjustments Tab</t>
    </r>
    <r>
      <rPr>
        <sz val="11"/>
        <color theme="1"/>
        <rFont val="Arial"/>
        <family val="2"/>
      </rPr>
      <t xml:space="preserve"> to reflect the updated IL-TRM values for the applicable Program Year(s), Program Administrators will calculate the adjusted energy savings goal at the Program and Portfolio level for the relevant Program Year(s) – </t>
    </r>
    <r>
      <rPr>
        <i/>
        <sz val="11"/>
        <color theme="1"/>
        <rFont val="Arial"/>
        <family val="2"/>
      </rPr>
      <t xml:space="preserve">columns (c), (g), and (k) </t>
    </r>
    <r>
      <rPr>
        <sz val="11"/>
        <color theme="1"/>
        <rFont val="Arial"/>
        <family val="2"/>
      </rPr>
      <t>– and the entire Plan period –</t>
    </r>
    <r>
      <rPr>
        <i/>
        <sz val="11"/>
        <color theme="1"/>
        <rFont val="Arial"/>
        <family val="2"/>
      </rPr>
      <t xml:space="preserve"> column (o).</t>
    </r>
    <r>
      <rPr>
        <sz val="11"/>
        <color theme="1"/>
        <rFont val="Arial"/>
        <family val="2"/>
      </rPr>
      <t xml:space="preserve"> Template guidelines to support the adjusted energy savings goal calculation include the following:</t>
    </r>
  </si>
  <si>
    <r>
      <t xml:space="preserve">a.    Complete </t>
    </r>
    <r>
      <rPr>
        <i/>
        <sz val="11"/>
        <color theme="1"/>
        <rFont val="Arial"/>
        <family val="2"/>
      </rPr>
      <t>columns (c), (g), (k) and (o) – Adjusted Energy Savings Goal.</t>
    </r>
    <r>
      <rPr>
        <sz val="11"/>
        <color theme="1"/>
        <rFont val="Arial"/>
        <family val="2"/>
      </rPr>
      <t xml:space="preserve"> Note: The value contained in </t>
    </r>
    <r>
      <rPr>
        <i/>
        <sz val="11"/>
        <color theme="1"/>
        <rFont val="Arial"/>
        <family val="2"/>
      </rPr>
      <t>column (c) – EPY10/GPY7 Adjusted Energy Savings Goal</t>
    </r>
    <r>
      <rPr>
        <sz val="11"/>
        <color theme="1"/>
        <rFont val="Arial"/>
        <family val="2"/>
      </rPr>
      <t xml:space="preserve"> for the “Program A” row of the </t>
    </r>
    <r>
      <rPr>
        <i/>
        <sz val="11"/>
        <color theme="1"/>
        <rFont val="Arial"/>
        <family val="2"/>
      </rPr>
      <t>Program-Level Adjustments Tab</t>
    </r>
    <r>
      <rPr>
        <sz val="11"/>
        <color theme="1"/>
        <rFont val="Arial"/>
        <family val="2"/>
      </rPr>
      <t xml:space="preserve"> should be calculated by taking the sum of the values set forth in </t>
    </r>
    <r>
      <rPr>
        <i/>
        <sz val="11"/>
        <color theme="1"/>
        <rFont val="Arial"/>
        <family val="2"/>
      </rPr>
      <t>column (aw) – EPY10/GPY7 Final Goal</t>
    </r>
    <r>
      <rPr>
        <sz val="11"/>
        <color theme="1"/>
        <rFont val="Arial"/>
        <family val="2"/>
      </rPr>
      <t xml:space="preserve"> for the rows associated with “Program A” Measures (as listed in </t>
    </r>
    <r>
      <rPr>
        <i/>
        <sz val="11"/>
        <color theme="1"/>
        <rFont val="Arial"/>
        <family val="2"/>
      </rPr>
      <t>column (a)</t>
    </r>
    <r>
      <rPr>
        <sz val="11"/>
        <color theme="1"/>
        <rFont val="Arial"/>
        <family val="2"/>
      </rPr>
      <t xml:space="preserve">) and the same fuel type (kWh or Therms designation specified in </t>
    </r>
    <r>
      <rPr>
        <i/>
        <sz val="11"/>
        <color theme="1"/>
        <rFont val="Arial"/>
        <family val="2"/>
      </rPr>
      <t>column (c)</t>
    </r>
    <r>
      <rPr>
        <sz val="11"/>
        <color theme="1"/>
        <rFont val="Arial"/>
        <family val="2"/>
      </rPr>
      <t>) of the</t>
    </r>
    <r>
      <rPr>
        <i/>
        <sz val="11"/>
        <color theme="1"/>
        <rFont val="Arial"/>
        <family val="2"/>
      </rPr>
      <t xml:space="preserve"> Measure-Level Adjustments Tab</t>
    </r>
    <r>
      <rPr>
        <sz val="11"/>
        <color theme="1"/>
        <rFont val="Arial"/>
        <family val="2"/>
      </rPr>
      <t>.</t>
    </r>
  </si>
  <si>
    <r>
      <t xml:space="preserve">b.    Complete </t>
    </r>
    <r>
      <rPr>
        <i/>
        <sz val="11"/>
        <color theme="1"/>
        <rFont val="Arial"/>
        <family val="2"/>
      </rPr>
      <t>columns (d), (h), (l), and (p)</t>
    </r>
    <r>
      <rPr>
        <sz val="11"/>
        <color theme="1"/>
        <rFont val="Arial"/>
        <family val="2"/>
      </rPr>
      <t xml:space="preserve"> – </t>
    </r>
    <r>
      <rPr>
        <i/>
        <sz val="11"/>
        <color theme="1"/>
        <rFont val="Arial"/>
        <family val="2"/>
      </rPr>
      <t>Energy Savings Adjustment to Plan Goal</t>
    </r>
    <r>
      <rPr>
        <sz val="11"/>
        <color theme="1"/>
        <rFont val="Arial"/>
        <family val="2"/>
      </rPr>
      <t xml:space="preserve"> by following the calculation instructions specified in the header row containing column labels to calculate the savings differential between the </t>
    </r>
    <r>
      <rPr>
        <i/>
        <sz val="11"/>
        <color theme="1"/>
        <rFont val="Arial"/>
        <family val="2"/>
      </rPr>
      <t>Adjusted Energy Savings Goal</t>
    </r>
    <r>
      <rPr>
        <sz val="11"/>
        <color theme="1"/>
        <rFont val="Arial"/>
        <family val="2"/>
      </rPr>
      <t xml:space="preserve"> and the </t>
    </r>
    <r>
      <rPr>
        <i/>
        <sz val="11"/>
        <color theme="1"/>
        <rFont val="Arial"/>
        <family val="2"/>
      </rPr>
      <t>Plan Energy Savings Goal</t>
    </r>
    <r>
      <rPr>
        <sz val="11"/>
        <color theme="1"/>
        <rFont val="Arial"/>
        <family val="2"/>
      </rPr>
      <t xml:space="preserve"> for the applicable Program Year and the Plan period; </t>
    </r>
    <r>
      <rPr>
        <i/>
        <sz val="11"/>
        <color theme="1"/>
        <rFont val="Arial"/>
        <family val="2"/>
      </rPr>
      <t>column (d)=(c-b), column (h)=(g-f), column (l)=(k-j), and column (p)=(o-n)</t>
    </r>
    <r>
      <rPr>
        <sz val="11"/>
        <color theme="1"/>
        <rFont val="Arial"/>
        <family val="2"/>
      </rPr>
      <t>.</t>
    </r>
  </si>
  <si>
    <r>
      <t xml:space="preserve">c.    Briefly describe the main cause of the significant savings goal adjustments in </t>
    </r>
    <r>
      <rPr>
        <i/>
        <sz val="11"/>
        <color theme="1"/>
        <rFont val="Arial"/>
        <family val="2"/>
      </rPr>
      <t>columns (e), (i), and (m) – Brief Explanation of Significant Adjustments</t>
    </r>
    <r>
      <rPr>
        <sz val="11"/>
        <color theme="1"/>
        <rFont val="Arial"/>
        <family val="2"/>
      </rPr>
      <t xml:space="preserve">. </t>
    </r>
  </si>
  <si>
    <r>
      <t xml:space="preserve">1.    Program Administrators will complete </t>
    </r>
    <r>
      <rPr>
        <i/>
        <sz val="11"/>
        <color theme="1"/>
        <rFont val="Arial"/>
        <family val="2"/>
      </rPr>
      <t xml:space="preserve">columns (a) – (u) and (ba) – (bb) </t>
    </r>
    <r>
      <rPr>
        <sz val="11"/>
        <color theme="1"/>
        <rFont val="Arial"/>
        <family val="2"/>
      </rPr>
      <t xml:space="preserve">and file the completed EEPS Adjustable Savings Goal Template with the Commission in the Plan docket. If there are gas and electric Measures, include a separate row for gas and electric so that all adjustments are included in one template. Program Administrators have the flexibility to create a separate tab or section for the other fuel, if applicable. Template guidelines to support completing the </t>
    </r>
    <r>
      <rPr>
        <i/>
        <sz val="11"/>
        <color theme="1"/>
        <rFont val="Arial"/>
        <family val="2"/>
      </rPr>
      <t>Measure-Level Adjustments Tab</t>
    </r>
    <r>
      <rPr>
        <sz val="11"/>
        <color theme="1"/>
        <rFont val="Arial"/>
        <family val="2"/>
      </rPr>
      <t xml:space="preserve"> include the following:</t>
    </r>
  </si>
  <si>
    <r>
      <t xml:space="preserve">a.    </t>
    </r>
    <r>
      <rPr>
        <i/>
        <sz val="11"/>
        <color theme="1"/>
        <rFont val="Arial"/>
        <family val="2"/>
      </rPr>
      <t>Column (a) – Program:</t>
    </r>
    <r>
      <rPr>
        <sz val="11"/>
        <color theme="1"/>
        <rFont val="Arial"/>
        <family val="2"/>
      </rPr>
      <t xml:space="preserve"> List the name of the Energy Efficiency Program. The name of the Program should correspond with one of the Program names specified in </t>
    </r>
    <r>
      <rPr>
        <i/>
        <sz val="11"/>
        <color theme="1"/>
        <rFont val="Arial"/>
        <family val="2"/>
      </rPr>
      <t>column (a)</t>
    </r>
    <r>
      <rPr>
        <sz val="11"/>
        <color theme="1"/>
        <rFont val="Arial"/>
        <family val="2"/>
      </rPr>
      <t xml:space="preserve"> of the </t>
    </r>
    <r>
      <rPr>
        <i/>
        <sz val="11"/>
        <color theme="1"/>
        <rFont val="Arial"/>
        <family val="2"/>
      </rPr>
      <t>Program-Level Adjustments Tab</t>
    </r>
    <r>
      <rPr>
        <sz val="11"/>
        <color theme="1"/>
        <rFont val="Arial"/>
        <family val="2"/>
      </rPr>
      <t>.</t>
    </r>
  </si>
  <si>
    <r>
      <t xml:space="preserve">b.    </t>
    </r>
    <r>
      <rPr>
        <i/>
        <sz val="11"/>
        <color theme="1"/>
        <rFont val="Arial"/>
        <family val="2"/>
      </rPr>
      <t xml:space="preserve">Column (b) – Measure: </t>
    </r>
    <r>
      <rPr>
        <sz val="11"/>
        <color theme="1"/>
        <rFont val="Arial"/>
        <family val="2"/>
      </rPr>
      <t xml:space="preserve">List the detailed name of the Energy Efficiency Measure, including the efficiency level, where applicable. For example, Gas High Efficiency Furnace 95% AFUE Early Replacement. </t>
    </r>
  </si>
  <si>
    <r>
      <t xml:space="preserve">c.    </t>
    </r>
    <r>
      <rPr>
        <i/>
        <sz val="11"/>
        <color theme="1"/>
        <rFont val="Arial"/>
        <family val="2"/>
      </rPr>
      <t>Column (c) – Energy Savings: kWh or Therms?</t>
    </r>
    <r>
      <rPr>
        <sz val="11"/>
        <color theme="1"/>
        <rFont val="Arial"/>
        <family val="2"/>
      </rPr>
      <t>: List whether the Measure is a gas or electric Measure by specifying whether the savings are kWh or Therms.</t>
    </r>
  </si>
  <si>
    <r>
      <t xml:space="preserve">d.    </t>
    </r>
    <r>
      <rPr>
        <i/>
        <sz val="11"/>
        <color theme="1"/>
        <rFont val="Arial"/>
        <family val="2"/>
      </rPr>
      <t>Column (d) – IL-TRM Adjustable? (1 if yes; 0 if no)</t>
    </r>
    <r>
      <rPr>
        <sz val="11"/>
        <color theme="1"/>
        <rFont val="Arial"/>
        <family val="2"/>
      </rPr>
      <t>: 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t>
    </r>
    <r>
      <rPr>
        <vertAlign val="superscript"/>
        <sz val="11"/>
        <color theme="1"/>
        <rFont val="Arial"/>
        <family val="2"/>
      </rPr>
      <t xml:space="preserve"> </t>
    </r>
    <r>
      <rPr>
        <sz val="11"/>
        <color theme="1"/>
        <rFont val="Arial"/>
        <family val="2"/>
      </rPr>
      <t xml:space="preserve">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5.0 and/or if the Program Administrator will not adjust the savings goal for a low-impact Measure based upon IL-TRM changes. Note: Once a decision is made concerning whether the Measure is </t>
    </r>
    <r>
      <rPr>
        <i/>
        <sz val="11"/>
        <color theme="1"/>
        <rFont val="Arial"/>
        <family val="2"/>
      </rPr>
      <t>IL-TRM Adjustable</t>
    </r>
    <r>
      <rPr>
        <sz val="11"/>
        <color theme="1"/>
        <rFont val="Arial"/>
        <family val="2"/>
      </rPr>
      <t>, that decision is effective for the entirety of the Plan period and it cannot be changed in subsequent Program Years of the Plan, unless consensus is reached at SAG that the extenuating circumstance warrants such a change.</t>
    </r>
  </si>
  <si>
    <r>
      <t xml:space="preserve">                                          i.    For those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these “non-adjustable” rows should be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and no calculations should be performed for these shaded gray cells, leave them blank. For those rows with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the values contained in </t>
    </r>
    <r>
      <rPr>
        <i/>
        <sz val="11"/>
        <color theme="1"/>
        <rFont val="Arial"/>
        <family val="2"/>
      </rPr>
      <t xml:space="preserve">columns (aw), (ax), and (ay) </t>
    </r>
    <r>
      <rPr>
        <sz val="11"/>
        <color theme="1"/>
        <rFont val="Arial"/>
        <family val="2"/>
      </rPr>
      <t xml:space="preserve">should be set equal to the values contained in </t>
    </r>
    <r>
      <rPr>
        <i/>
        <sz val="11"/>
        <color theme="1"/>
        <rFont val="Arial"/>
        <family val="2"/>
      </rPr>
      <t>columns (z), (aa), and (ab)</t>
    </r>
    <r>
      <rPr>
        <sz val="11"/>
        <color theme="1"/>
        <rFont val="Arial"/>
        <family val="2"/>
      </rPr>
      <t xml:space="preserve">, respectively, in calculating the </t>
    </r>
    <r>
      <rPr>
        <i/>
        <sz val="11"/>
        <color theme="1"/>
        <rFont val="Arial"/>
        <family val="2"/>
      </rPr>
      <t>Final Adjusted Net Energy Savings Goals</t>
    </r>
    <r>
      <rPr>
        <sz val="11"/>
        <color theme="1"/>
        <rFont val="Arial"/>
        <family val="2"/>
      </rPr>
      <t xml:space="preserve">. </t>
    </r>
  </si>
  <si>
    <r>
      <t xml:space="preserve">                                         ii.    For those rows with Measures that are </t>
    </r>
    <r>
      <rPr>
        <i/>
        <sz val="11"/>
        <color theme="1"/>
        <rFont val="Arial"/>
        <family val="2"/>
      </rPr>
      <t xml:space="preserve">IL-TRM Adjustable </t>
    </r>
    <r>
      <rPr>
        <sz val="11"/>
        <color theme="1"/>
        <rFont val="Arial"/>
        <family val="2"/>
      </rPr>
      <t>(</t>
    </r>
    <r>
      <rPr>
        <i/>
        <sz val="11"/>
        <color theme="1"/>
        <rFont val="Arial"/>
        <family val="2"/>
      </rPr>
      <t>column (d)</t>
    </r>
    <r>
      <rPr>
        <sz val="11"/>
        <color theme="1"/>
        <rFont val="Arial"/>
        <family val="2"/>
      </rPr>
      <t xml:space="preserve">=1), the values contained in </t>
    </r>
    <r>
      <rPr>
        <i/>
        <sz val="11"/>
        <color theme="1"/>
        <rFont val="Arial"/>
        <family val="2"/>
      </rPr>
      <t>columns (aw), (ax), and (ay)</t>
    </r>
    <r>
      <rPr>
        <sz val="11"/>
        <color theme="1"/>
        <rFont val="Arial"/>
        <family val="2"/>
      </rPr>
      <t xml:space="preserve"> should be set equal to the values contained in </t>
    </r>
    <r>
      <rPr>
        <i/>
        <sz val="11"/>
        <color theme="1"/>
        <rFont val="Arial"/>
        <family val="2"/>
      </rPr>
      <t>columns (ai), (ao), and (au)</t>
    </r>
    <r>
      <rPr>
        <sz val="11"/>
        <color theme="1"/>
        <rFont val="Arial"/>
        <family val="2"/>
      </rPr>
      <t xml:space="preserve">, respectively, in calculating the </t>
    </r>
    <r>
      <rPr>
        <i/>
        <sz val="11"/>
        <color theme="1"/>
        <rFont val="Arial"/>
        <family val="2"/>
      </rPr>
      <t>Final Adjusted Net Energy Savings Goals</t>
    </r>
    <r>
      <rPr>
        <sz val="11"/>
        <color theme="1"/>
        <rFont val="Arial"/>
        <family val="2"/>
      </rPr>
      <t>.</t>
    </r>
  </si>
  <si>
    <r>
      <t>                                        iii.    Note: The Custom Program is not adjustable under the IL-TRM, but there is a one-time savings goal NTG adjustment allowed for the Plan period if the Evaluator’s final recommended NTG values for the Custom Program that are provided prior to the start of the first Program Year of the Plan (</t>
    </r>
    <r>
      <rPr>
        <i/>
        <sz val="11"/>
        <color theme="1"/>
        <rFont val="Arial"/>
        <family val="2"/>
      </rPr>
      <t>columns (w), (x), and (y)</t>
    </r>
    <r>
      <rPr>
        <sz val="11"/>
        <color theme="1"/>
        <rFont val="Arial"/>
        <family val="2"/>
      </rPr>
      <t>) differ from the NTG values used to calculate energy savings goals for the Custom Program in the Program Administrator’s approved Plan (</t>
    </r>
    <r>
      <rPr>
        <i/>
        <sz val="11"/>
        <color theme="1"/>
        <rFont val="Arial"/>
        <family val="2"/>
      </rPr>
      <t>columns (o), (p), and (q)</t>
    </r>
    <r>
      <rPr>
        <sz val="11"/>
        <color theme="1"/>
        <rFont val="Arial"/>
        <family val="2"/>
      </rPr>
      <t>).</t>
    </r>
  </si>
  <si>
    <r>
      <t xml:space="preserve">e.    </t>
    </r>
    <r>
      <rPr>
        <i/>
        <sz val="11"/>
        <color theme="1"/>
        <rFont val="Arial"/>
        <family val="2"/>
      </rPr>
      <t xml:space="preserve">Column (e) – IL-TRM Section / Custom: </t>
    </r>
    <r>
      <rPr>
        <sz val="11"/>
        <color theme="1"/>
        <rFont val="Arial"/>
        <family val="2"/>
      </rPr>
      <t>If the Measure is using the IL-TRM to calculate savings, insert the IL-TRM section number that corresponds to this Measure. For example, 5.3.16 is the IL-TRM section number for Advanced Thermostats. If savings are calculated on a custom basis, insert the word “Custom”.</t>
    </r>
  </si>
  <si>
    <r>
      <t xml:space="preserve">f.     </t>
    </r>
    <r>
      <rPr>
        <i/>
        <sz val="11"/>
        <color theme="1"/>
        <rFont val="Arial"/>
        <family val="2"/>
      </rPr>
      <t xml:space="preserve">Column (f) – Unit of Participation: </t>
    </r>
    <r>
      <rPr>
        <sz val="11"/>
        <color theme="1"/>
        <rFont val="Arial"/>
        <family val="2"/>
      </rPr>
      <t>Describe the unit of participation for the Measure. For example, is participation calculated on a per home basis?</t>
    </r>
  </si>
  <si>
    <r>
      <t xml:space="preserve">g.    </t>
    </r>
    <r>
      <rPr>
        <i/>
        <sz val="11"/>
        <color theme="1"/>
        <rFont val="Arial"/>
        <family val="2"/>
      </rPr>
      <t xml:space="preserve">Columns (g), (h), and (i) – Plan Number of Units (Fixed Parameters for Calculating Adjustable Savings Goals): </t>
    </r>
    <r>
      <rPr>
        <sz val="11"/>
        <color theme="1"/>
        <rFont val="Arial"/>
        <family val="2"/>
      </rPr>
      <t xml:space="preserve">Complete the forecasted Measure participation levels for the relevant Program Years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 xml:space="preserve">. </t>
    </r>
  </si>
  <si>
    <r>
      <t xml:space="preserve">                                          i.    Note: These Measure participation levels identified in the approved Plan and in </t>
    </r>
    <r>
      <rPr>
        <i/>
        <sz val="11"/>
        <color theme="1"/>
        <rFont val="Arial"/>
        <family val="2"/>
      </rPr>
      <t>columns (g), (h), and (i)</t>
    </r>
    <r>
      <rPr>
        <sz val="11"/>
        <color theme="1"/>
        <rFont val="Arial"/>
        <family val="2"/>
      </rPr>
      <t xml:space="preserve"> that are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 xml:space="preserve"> will be fixed for the entirety of the Plan period for the purpose of calculating the </t>
    </r>
    <r>
      <rPr>
        <i/>
        <sz val="11"/>
        <color theme="1"/>
        <rFont val="Arial"/>
        <family val="2"/>
      </rPr>
      <t>Final Adjusted Net Energy Savings Goals</t>
    </r>
    <r>
      <rPr>
        <sz val="11"/>
        <color theme="1"/>
        <rFont val="Arial"/>
        <family val="2"/>
      </rPr>
      <t xml:space="preserve"> set forth in </t>
    </r>
    <r>
      <rPr>
        <i/>
        <sz val="11"/>
        <color theme="1"/>
        <rFont val="Arial"/>
        <family val="2"/>
      </rPr>
      <t>columns (aw), (ax), (ay), and (az)</t>
    </r>
    <r>
      <rPr>
        <sz val="11"/>
        <color theme="1"/>
        <rFont val="Arial"/>
        <family val="2"/>
      </rPr>
      <t>.</t>
    </r>
  </si>
  <si>
    <r>
      <t xml:space="preserve">h.    </t>
    </r>
    <r>
      <rPr>
        <i/>
        <sz val="11"/>
        <color theme="1"/>
        <rFont val="Arial"/>
        <family val="2"/>
      </rPr>
      <t xml:space="preserve">Column (j) – IL-TRM Measure Code from IL-TRMv5.0: </t>
    </r>
    <r>
      <rPr>
        <sz val="11"/>
        <color theme="1"/>
        <rFont val="Arial"/>
        <family val="2"/>
      </rPr>
      <t xml:space="preserve">List the applicable IL-TRM Measure Code from the IL-TRM Version 5.0, dated February 11, 2016.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RS-HVC-ADTH-V01-160601 is the IL-TRM Measure Code for Advanced Thermostats. Leave blank for Measures not covered by the IL-TRM Version 5.0. </t>
    </r>
  </si>
  <si>
    <r>
      <t xml:space="preserve">i.      </t>
    </r>
    <r>
      <rPr>
        <i/>
        <sz val="11"/>
        <color theme="1"/>
        <rFont val="Arial"/>
        <family val="2"/>
      </rPr>
      <t xml:space="preserve">Column (k) – Reference Document Explaining Gross Unit Savings Calculation Details: </t>
    </r>
    <r>
      <rPr>
        <sz val="11"/>
        <color theme="1"/>
        <rFont val="Arial"/>
        <family val="2"/>
      </rPr>
      <t xml:space="preserve">Provide the name of the document, and date and tab name if applicable, where the supporting calculation details and </t>
    </r>
    <r>
      <rPr>
        <i/>
        <sz val="11"/>
        <color theme="1"/>
        <rFont val="Arial"/>
        <family val="2"/>
      </rPr>
      <t>Key Custom and IL-TRM Input Assumptions</t>
    </r>
    <r>
      <rPr>
        <sz val="11"/>
        <color theme="1"/>
        <rFont val="Arial"/>
        <family val="2"/>
      </rPr>
      <t xml:space="preserve"> for calculating the </t>
    </r>
    <r>
      <rPr>
        <i/>
        <sz val="11"/>
        <color theme="1"/>
        <rFont val="Arial"/>
        <family val="2"/>
      </rPr>
      <t>Plan Gross Unit Savings</t>
    </r>
    <r>
      <rPr>
        <sz val="11"/>
        <color theme="1"/>
        <rFont val="Arial"/>
        <family val="2"/>
      </rPr>
      <t xml:space="preserve"> values contained in </t>
    </r>
    <r>
      <rPr>
        <i/>
        <sz val="11"/>
        <color theme="1"/>
        <rFont val="Arial"/>
        <family val="2"/>
      </rPr>
      <t>columns (l), (m), and (n)</t>
    </r>
    <r>
      <rPr>
        <sz val="11"/>
        <color theme="1"/>
        <rFont val="Arial"/>
        <family val="2"/>
      </rPr>
      <t xml:space="preserve"> can be found for the relevant Measure.</t>
    </r>
  </si>
  <si>
    <r>
      <t xml:space="preserve">j.      </t>
    </r>
    <r>
      <rPr>
        <i/>
        <sz val="11"/>
        <color theme="1"/>
        <rFont val="Arial"/>
        <family val="2"/>
      </rPr>
      <t>Columns (l), (m), and (n) – Plan Gross Unit Savings</t>
    </r>
    <r>
      <rPr>
        <sz val="11"/>
        <color theme="1"/>
        <rFont val="Arial"/>
        <family val="2"/>
      </rPr>
      <t xml:space="preserve">: Complete the gross kWh or Therm savings per unit of participation, for the applicable Program Years,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 xml:space="preserve">. Program Administrators will specify the calculation details associated with these </t>
    </r>
    <r>
      <rPr>
        <i/>
        <sz val="11"/>
        <color theme="1"/>
        <rFont val="Arial"/>
        <family val="2"/>
      </rPr>
      <t>Plan Gross Unit Savings</t>
    </r>
    <r>
      <rPr>
        <sz val="11"/>
        <color theme="1"/>
        <rFont val="Arial"/>
        <family val="2"/>
      </rPr>
      <t xml:space="preserve"> values within the reference document cited in </t>
    </r>
    <r>
      <rPr>
        <i/>
        <sz val="11"/>
        <color theme="1"/>
        <rFont val="Arial"/>
        <family val="2"/>
      </rPr>
      <t>column (k),</t>
    </r>
    <r>
      <rPr>
        <sz val="11"/>
        <color theme="1"/>
        <rFont val="Arial"/>
        <family val="2"/>
      </rPr>
      <t xml:space="preserve"> and Program Administrators will outline the </t>
    </r>
    <r>
      <rPr>
        <i/>
        <sz val="11"/>
        <color theme="1"/>
        <rFont val="Arial"/>
        <family val="2"/>
      </rPr>
      <t>Key Custom and IL-TRM Input Assumptions</t>
    </r>
    <r>
      <rPr>
        <sz val="11"/>
        <color theme="1"/>
        <rFont val="Arial"/>
        <family val="2"/>
      </rPr>
      <t xml:space="preserve"> and values used in the calculation for the </t>
    </r>
    <r>
      <rPr>
        <i/>
        <sz val="11"/>
        <color theme="1"/>
        <rFont val="Arial"/>
        <family val="2"/>
      </rPr>
      <t>IL-TRM Adjustable</t>
    </r>
    <r>
      <rPr>
        <sz val="11"/>
        <color theme="1"/>
        <rFont val="Arial"/>
        <family val="2"/>
      </rPr>
      <t xml:space="preserve"> Measures (</t>
    </r>
    <r>
      <rPr>
        <i/>
        <sz val="11"/>
        <color theme="1"/>
        <rFont val="Arial"/>
        <family val="2"/>
      </rPr>
      <t>column (d)</t>
    </r>
    <r>
      <rPr>
        <sz val="11"/>
        <color theme="1"/>
        <rFont val="Arial"/>
        <family val="2"/>
      </rPr>
      <t xml:space="preserve">=1) within the reference document and in </t>
    </r>
    <r>
      <rPr>
        <i/>
        <sz val="11"/>
        <color theme="1"/>
        <rFont val="Arial"/>
        <family val="2"/>
      </rPr>
      <t>columns (ba) and (bb)</t>
    </r>
    <r>
      <rPr>
        <sz val="11"/>
        <color theme="1"/>
        <rFont val="Arial"/>
        <family val="2"/>
      </rPr>
      <t xml:space="preserve">, or in another location as allowed for per the provisions described in </t>
    </r>
    <r>
      <rPr>
        <i/>
        <sz val="11"/>
        <color theme="1"/>
        <rFont val="Arial"/>
        <family val="2"/>
      </rPr>
      <t>columns (ba) and (bb)</t>
    </r>
    <r>
      <rPr>
        <sz val="11"/>
        <color theme="1"/>
        <rFont val="Arial"/>
        <family val="2"/>
      </rPr>
      <t>.</t>
    </r>
  </si>
  <si>
    <r>
      <t xml:space="preserve">k.    </t>
    </r>
    <r>
      <rPr>
        <i/>
        <sz val="11"/>
        <color theme="1"/>
        <rFont val="Arial"/>
        <family val="2"/>
      </rPr>
      <t>Columns (o), (p), and (q) – Plan NTG</t>
    </r>
    <r>
      <rPr>
        <sz val="11"/>
        <color theme="1"/>
        <rFont val="Arial"/>
        <family val="2"/>
      </rPr>
      <t xml:space="preserve">: Insert the assumed NTG values for the applicable Program Years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t>
    </r>
  </si>
  <si>
    <r>
      <t xml:space="preserve">l.      </t>
    </r>
    <r>
      <rPr>
        <i/>
        <sz val="11"/>
        <color theme="1"/>
        <rFont val="Arial"/>
        <family val="2"/>
      </rPr>
      <t>Columns (r), (s), and (t) – Plan Goal</t>
    </r>
    <r>
      <rPr>
        <sz val="11"/>
        <color theme="1"/>
        <rFont val="Arial"/>
        <family val="2"/>
      </rPr>
      <t xml:space="preserve">: Calculate the Plan energy savings goals for the applicable Program Years referenced in </t>
    </r>
    <r>
      <rPr>
        <i/>
        <sz val="11"/>
        <color theme="1"/>
        <rFont val="Arial"/>
        <family val="2"/>
      </rPr>
      <t xml:space="preserve">columns (r), (s), and (t) </t>
    </r>
    <r>
      <rPr>
        <sz val="11"/>
        <color theme="1"/>
        <rFont val="Arial"/>
        <family val="2"/>
      </rPr>
      <t>by following the calculation instructions specified in the header row containing column labels for each column</t>
    </r>
    <r>
      <rPr>
        <i/>
        <sz val="11"/>
        <color theme="1"/>
        <rFont val="Arial"/>
        <family val="2"/>
      </rPr>
      <t>; column (r)=(g x l x o), column (s)=(h x m x p), and column (t)=(i x n x q)</t>
    </r>
    <r>
      <rPr>
        <sz val="11"/>
        <color theme="1"/>
        <rFont val="Arial"/>
        <family val="2"/>
      </rPr>
      <t xml:space="preserve">. </t>
    </r>
  </si>
  <si>
    <r>
      <t xml:space="preserve">                                          i.    The value contained in </t>
    </r>
    <r>
      <rPr>
        <i/>
        <sz val="11"/>
        <color theme="1"/>
        <rFont val="Arial"/>
        <family val="2"/>
      </rPr>
      <t>column (r) – EPY10/GPY7 Plan Goal</t>
    </r>
    <r>
      <rPr>
        <sz val="11"/>
        <color theme="1"/>
        <rFont val="Arial"/>
        <family val="2"/>
      </rPr>
      <t xml:space="preserve"> should be calculated by taking the product of the values contained in </t>
    </r>
    <r>
      <rPr>
        <i/>
        <sz val="11"/>
        <color theme="1"/>
        <rFont val="Arial"/>
        <family val="2"/>
      </rPr>
      <t>column (g) – EPY10/GPY7 Plan Number of Units (Fixed), column (l) – EPY10/GPY7 Plan Gross Unit Savings, and column (o) – EPY10/GPY7 Plan NTG</t>
    </r>
    <r>
      <rPr>
        <sz val="11"/>
        <color theme="1"/>
        <rFont val="Arial"/>
        <family val="2"/>
      </rPr>
      <t xml:space="preserve">. </t>
    </r>
  </si>
  <si>
    <r>
      <t xml:space="preserve">                                         ii.    The value contained in </t>
    </r>
    <r>
      <rPr>
        <i/>
        <sz val="11"/>
        <color theme="1"/>
        <rFont val="Arial"/>
        <family val="2"/>
      </rPr>
      <t>column (s) – EPY11/GPY8 Plan Goal</t>
    </r>
    <r>
      <rPr>
        <sz val="11"/>
        <color theme="1"/>
        <rFont val="Arial"/>
        <family val="2"/>
      </rPr>
      <t xml:space="preserve"> should be calculated by taking the product of the values contained in </t>
    </r>
    <r>
      <rPr>
        <i/>
        <sz val="11"/>
        <color theme="1"/>
        <rFont val="Arial"/>
        <family val="2"/>
      </rPr>
      <t>column (h) – EPY11/GPY8 Plan Number of Units (Fixed), column (m) – EPY11/GPY8 Plan Gross Unit Savings, and column (p) – EPY11/GPY8 Plan NTG</t>
    </r>
    <r>
      <rPr>
        <sz val="11"/>
        <color theme="1"/>
        <rFont val="Arial"/>
        <family val="2"/>
      </rPr>
      <t xml:space="preserve">. </t>
    </r>
  </si>
  <si>
    <r>
      <t xml:space="preserve">                                        iii.    The value contained in </t>
    </r>
    <r>
      <rPr>
        <i/>
        <sz val="11"/>
        <color theme="1"/>
        <rFont val="Arial"/>
        <family val="2"/>
      </rPr>
      <t>column (t) – EPY12/GPY9 Plan Goal</t>
    </r>
    <r>
      <rPr>
        <sz val="11"/>
        <color theme="1"/>
        <rFont val="Arial"/>
        <family val="2"/>
      </rPr>
      <t xml:space="preserve"> should be calculated by taking the product of the values contained in </t>
    </r>
    <r>
      <rPr>
        <i/>
        <sz val="11"/>
        <color theme="1"/>
        <rFont val="Arial"/>
        <family val="2"/>
      </rPr>
      <t>column (i) – EPY12/GPY9 Plan Number of Units (Fixed), column (n) – EPY12/GPY9 Plan Gross Unit Savings, and column (q) – EPY12/GPY9 Plan NTG</t>
    </r>
    <r>
      <rPr>
        <sz val="11"/>
        <color theme="1"/>
        <rFont val="Arial"/>
        <family val="2"/>
      </rPr>
      <t>.</t>
    </r>
  </si>
  <si>
    <r>
      <t xml:space="preserve">m.   </t>
    </r>
    <r>
      <rPr>
        <i/>
        <sz val="11"/>
        <color theme="1"/>
        <rFont val="Arial"/>
        <family val="2"/>
      </rPr>
      <t>Column (u) – Total Electric Plan 4/Gas Plan 3 Goal</t>
    </r>
    <r>
      <rPr>
        <sz val="11"/>
        <color theme="1"/>
        <rFont val="Arial"/>
        <family val="2"/>
      </rPr>
      <t xml:space="preserve">: Calculate the total Plan energy savings goal; </t>
    </r>
    <r>
      <rPr>
        <i/>
        <sz val="11"/>
        <color theme="1"/>
        <rFont val="Arial"/>
        <family val="2"/>
      </rPr>
      <t>column (u)=(r+s+t)</t>
    </r>
    <r>
      <rPr>
        <sz val="11"/>
        <color theme="1"/>
        <rFont val="Arial"/>
        <family val="2"/>
      </rPr>
      <t xml:space="preserve">. The value contained in </t>
    </r>
    <r>
      <rPr>
        <i/>
        <sz val="11"/>
        <color theme="1"/>
        <rFont val="Arial"/>
        <family val="2"/>
      </rPr>
      <t>column (u) – Total Electric Plan 4/Gas Plan 3 Goal</t>
    </r>
    <r>
      <rPr>
        <sz val="11"/>
        <color theme="1"/>
        <rFont val="Arial"/>
        <family val="2"/>
      </rPr>
      <t xml:space="preserve"> should be calculated by taking the sum of the values contained in </t>
    </r>
    <r>
      <rPr>
        <i/>
        <sz val="11"/>
        <color theme="1"/>
        <rFont val="Arial"/>
        <family val="2"/>
      </rPr>
      <t>column (r) – EPY10/GPY7 Plan Goal,</t>
    </r>
    <r>
      <rPr>
        <sz val="11"/>
        <color theme="1"/>
        <rFont val="Arial"/>
        <family val="2"/>
      </rPr>
      <t xml:space="preserve"> </t>
    </r>
    <r>
      <rPr>
        <i/>
        <sz val="11"/>
        <color theme="1"/>
        <rFont val="Arial"/>
        <family val="2"/>
      </rPr>
      <t>column (s) – EPY11/GPY8 Plan Goal, and</t>
    </r>
    <r>
      <rPr>
        <sz val="11"/>
        <color theme="1"/>
        <rFont val="Arial"/>
        <family val="2"/>
      </rPr>
      <t xml:space="preserve"> </t>
    </r>
    <r>
      <rPr>
        <i/>
        <sz val="11"/>
        <color theme="1"/>
        <rFont val="Arial"/>
        <family val="2"/>
      </rPr>
      <t>column (t) – EPY12/GPY9 Plan Goal.</t>
    </r>
  </si>
  <si>
    <r>
      <t xml:space="preserve">n.    </t>
    </r>
    <r>
      <rPr>
        <i/>
        <sz val="11"/>
        <color theme="1"/>
        <rFont val="Arial"/>
        <family val="2"/>
      </rPr>
      <t>Column (ba)</t>
    </r>
    <r>
      <rPr>
        <sz val="11"/>
        <color theme="1"/>
        <rFont val="Arial"/>
        <family val="2"/>
      </rPr>
      <t xml:space="preserve"> </t>
    </r>
    <r>
      <rPr>
        <i/>
        <sz val="11"/>
        <color theme="1"/>
        <rFont val="Arial"/>
        <family val="2"/>
      </rPr>
      <t xml:space="preserve">– Key Custom Input Assumptions (if none, specify NA): </t>
    </r>
    <r>
      <rPr>
        <sz val="11"/>
        <color theme="1"/>
        <rFont val="Arial"/>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t>
    </r>
    <r>
      <rPr>
        <i/>
        <sz val="11"/>
        <color theme="1"/>
        <rFont val="Arial"/>
        <family val="2"/>
      </rPr>
      <t>Plan Gross Unit Savings</t>
    </r>
    <r>
      <rPr>
        <sz val="11"/>
        <color theme="1"/>
        <rFont val="Arial"/>
        <family val="2"/>
      </rPr>
      <t xml:space="preserve"> for the </t>
    </r>
    <r>
      <rPr>
        <i/>
        <sz val="11"/>
        <color theme="1"/>
        <rFont val="Arial"/>
        <family val="2"/>
      </rPr>
      <t>IL-TRM Adjustable</t>
    </r>
    <r>
      <rPr>
        <sz val="11"/>
        <color theme="1"/>
        <rFont val="Arial"/>
        <family val="2"/>
      </rPr>
      <t xml:space="preserve"> Measure in the Plan and specified in </t>
    </r>
    <r>
      <rPr>
        <i/>
        <sz val="11"/>
        <color theme="1"/>
        <rFont val="Arial"/>
        <family val="2"/>
      </rPr>
      <t>columns (l), (m), and (n)</t>
    </r>
    <r>
      <rPr>
        <sz val="11"/>
        <color theme="1"/>
        <rFont val="Arial"/>
        <family val="2"/>
      </rPr>
      <t xml:space="preserve">. Answer “NA” if there are no custom assumptions selected by the Program Administrator to calculate the </t>
    </r>
    <r>
      <rPr>
        <i/>
        <sz val="11"/>
        <color theme="1"/>
        <rFont val="Arial"/>
        <family val="2"/>
      </rPr>
      <t>Plan Gross Unit Savings</t>
    </r>
    <r>
      <rPr>
        <sz val="11"/>
        <color theme="1"/>
        <rFont val="Arial"/>
        <family val="2"/>
      </rPr>
      <t xml:space="preserve"> for the </t>
    </r>
    <r>
      <rPr>
        <i/>
        <sz val="11"/>
        <color theme="1"/>
        <rFont val="Arial"/>
        <family val="2"/>
      </rPr>
      <t>IL-TRM Adjustable</t>
    </r>
    <r>
      <rPr>
        <sz val="11"/>
        <color theme="1"/>
        <rFont val="Arial"/>
        <family val="2"/>
      </rPr>
      <t xml:space="preserve"> Measure. The assumptions listed in </t>
    </r>
    <r>
      <rPr>
        <i/>
        <sz val="11"/>
        <color theme="1"/>
        <rFont val="Arial"/>
        <family val="2"/>
      </rPr>
      <t>column (ba)</t>
    </r>
    <r>
      <rPr>
        <sz val="11"/>
        <color theme="1"/>
        <rFont val="Arial"/>
        <family val="2"/>
      </rPr>
      <t xml:space="preserve"> should be consistent with and clearly outlined in the reference document specified in </t>
    </r>
    <r>
      <rPr>
        <i/>
        <sz val="11"/>
        <color theme="1"/>
        <rFont val="Arial"/>
        <family val="2"/>
      </rPr>
      <t>column (k) – Reference Document Explaining Gross Unit Savings Calculation Details</t>
    </r>
    <r>
      <rPr>
        <sz val="11"/>
        <color theme="1"/>
        <rFont val="Arial"/>
        <family val="2"/>
      </rPr>
      <t xml:space="preserve">. Program Administrators have the flexibility to specify the custom assumptions selected by the Program Administrator within a separate tab or across multiple columns of the </t>
    </r>
    <r>
      <rPr>
        <i/>
        <sz val="11"/>
        <color theme="1"/>
        <rFont val="Arial"/>
        <family val="2"/>
      </rPr>
      <t>Measure-Level Adjustments Tab</t>
    </r>
    <r>
      <rPr>
        <sz val="11"/>
        <color theme="1"/>
        <rFont val="Arial"/>
        <family val="2"/>
      </rPr>
      <t xml:space="preserve">. In cases where the custom assumptions are provided within a separate tab, the name of the tab where the custom assumptions can be found should be clearly specified in </t>
    </r>
    <r>
      <rPr>
        <i/>
        <sz val="11"/>
        <color theme="1"/>
        <rFont val="Arial"/>
        <family val="2"/>
      </rPr>
      <t>column (ba)</t>
    </r>
    <r>
      <rPr>
        <sz val="11"/>
        <color theme="1"/>
        <rFont val="Arial"/>
        <family val="2"/>
      </rPr>
      <t xml:space="preserve">. </t>
    </r>
  </si>
  <si>
    <r>
      <t xml:space="preserve">                                          i.    Note: In general, if a custom input assumption specified in this </t>
    </r>
    <r>
      <rPr>
        <i/>
        <sz val="11"/>
        <color theme="1"/>
        <rFont val="Arial"/>
        <family val="2"/>
      </rPr>
      <t>column (ba)</t>
    </r>
    <r>
      <rPr>
        <sz val="11"/>
        <color theme="1"/>
        <rFont val="Arial"/>
        <family val="2"/>
      </rPr>
      <t xml:space="preserve"> is changed by the Program Administrator during Program implementation and tracking of the Measure savings during the Plan period, given such a change to the custom input assumptions during Program implementation of the Measure is </t>
    </r>
    <r>
      <rPr>
        <u/>
        <sz val="11"/>
        <color theme="1"/>
        <rFont val="Arial"/>
        <family val="2"/>
      </rPr>
      <t>not</t>
    </r>
    <r>
      <rPr>
        <sz val="11"/>
        <color theme="1"/>
        <rFont val="Arial"/>
        <family val="2"/>
      </rPr>
      <t xml:space="preserve"> the result of a change to the IL-TRM, the changed custom input assumption should </t>
    </r>
    <r>
      <rPr>
        <u/>
        <sz val="11"/>
        <color theme="1"/>
        <rFont val="Arial"/>
        <family val="2"/>
      </rPr>
      <t>not</t>
    </r>
    <r>
      <rPr>
        <sz val="11"/>
        <color theme="1"/>
        <rFont val="Arial"/>
        <family val="2"/>
      </rPr>
      <t xml:space="preserve"> be used to adjust the Program Administrator’s energy savings goals. In other words, the custom input assumptions selected by the Program Administrator in its Plan filing (as specified in </t>
    </r>
    <r>
      <rPr>
        <i/>
        <sz val="11"/>
        <color theme="1"/>
        <rFont val="Arial"/>
        <family val="2"/>
      </rPr>
      <t>column (ba)</t>
    </r>
    <r>
      <rPr>
        <sz val="11"/>
        <color theme="1"/>
        <rFont val="Arial"/>
        <family val="2"/>
      </rPr>
      <t xml:space="preserve">) should remain fixed over the Plan period when calculating the </t>
    </r>
    <r>
      <rPr>
        <i/>
        <sz val="11"/>
        <color theme="1"/>
        <rFont val="Arial"/>
        <family val="2"/>
      </rPr>
      <t>Gross Unit Savings</t>
    </r>
    <r>
      <rPr>
        <sz val="11"/>
        <color theme="1"/>
        <rFont val="Arial"/>
        <family val="2"/>
      </rPr>
      <t xml:space="preserve"> for the applicable Program Years set forth in </t>
    </r>
    <r>
      <rPr>
        <i/>
        <sz val="11"/>
        <color theme="1"/>
        <rFont val="Arial"/>
        <family val="2"/>
      </rPr>
      <t>columns (ag), (am), and (as)</t>
    </r>
    <r>
      <rPr>
        <sz val="11"/>
        <color theme="1"/>
        <rFont val="Arial"/>
        <family val="2"/>
      </rPr>
      <t xml:space="preserve"> and the </t>
    </r>
    <r>
      <rPr>
        <i/>
        <sz val="11"/>
        <color theme="1"/>
        <rFont val="Arial"/>
        <family val="2"/>
      </rPr>
      <t>Final Adjusted Net Energy Savings Goals</t>
    </r>
    <r>
      <rPr>
        <sz val="11"/>
        <color theme="1"/>
        <rFont val="Arial"/>
        <family val="2"/>
      </rPr>
      <t xml:space="preserve"> set forth in </t>
    </r>
    <r>
      <rPr>
        <i/>
        <sz val="11"/>
        <color theme="1"/>
        <rFont val="Arial"/>
        <family val="2"/>
      </rPr>
      <t>columns (aw), (ax), (ay), and (az)</t>
    </r>
    <r>
      <rPr>
        <sz val="11"/>
        <color theme="1"/>
        <rFont val="Arial"/>
        <family val="2"/>
      </rPr>
      <t>,</t>
    </r>
    <r>
      <rPr>
        <i/>
        <sz val="11"/>
        <color theme="1"/>
        <rFont val="Arial"/>
        <family val="2"/>
      </rPr>
      <t xml:space="preserve"> </t>
    </r>
    <r>
      <rPr>
        <sz val="11"/>
        <color theme="1"/>
        <rFont val="Arial"/>
        <family val="2"/>
      </rPr>
      <t xml:space="preserve">unless consensus is reached at SAG that the extenuating circumstance warrants an adjustment.     </t>
    </r>
  </si>
  <si>
    <r>
      <t xml:space="preserve">o.    </t>
    </r>
    <r>
      <rPr>
        <i/>
        <sz val="11"/>
        <color theme="1"/>
        <rFont val="Arial"/>
        <family val="2"/>
      </rPr>
      <t>Column (bb) – Key IL-TRM Input Assumptions:</t>
    </r>
    <r>
      <rPr>
        <sz val="11"/>
        <color theme="1"/>
        <rFont val="Arial"/>
        <family val="2"/>
      </rPr>
      <t xml:space="preserve"> Assumptions derived from the IL-TRM that, if changed in the IL-TRM in the future, would necessitate a savings goal adjustment, unless consensus is reached at SAG that the extenuating circumstance warrants no adjustment.</t>
    </r>
    <r>
      <rPr>
        <i/>
        <sz val="11"/>
        <color theme="1"/>
        <rFont val="Arial"/>
        <family val="2"/>
      </rPr>
      <t xml:space="preserve"> </t>
    </r>
    <r>
      <rPr>
        <sz val="11"/>
        <color theme="1"/>
        <rFont val="Arial"/>
        <family val="2"/>
      </rPr>
      <t xml:space="preserve">List the specific assumptions and values from the IL-TRM relied upon to calculate the </t>
    </r>
    <r>
      <rPr>
        <i/>
        <sz val="11"/>
        <color theme="1"/>
        <rFont val="Arial"/>
        <family val="2"/>
      </rPr>
      <t>Plan Gross Unit Savings</t>
    </r>
    <r>
      <rPr>
        <sz val="11"/>
        <color theme="1"/>
        <rFont val="Arial"/>
        <family val="2"/>
      </rPr>
      <t xml:space="preserve"> for the Measure specified in </t>
    </r>
    <r>
      <rPr>
        <i/>
        <sz val="11"/>
        <color theme="1"/>
        <rFont val="Arial"/>
        <family val="2"/>
      </rPr>
      <t>columns (l), (m), and (n)</t>
    </r>
    <r>
      <rPr>
        <sz val="11"/>
        <color theme="1"/>
        <rFont val="Arial"/>
        <family val="2"/>
      </rPr>
      <t xml:space="preserve">. The assumptions listed in </t>
    </r>
    <r>
      <rPr>
        <i/>
        <sz val="11"/>
        <color theme="1"/>
        <rFont val="Arial"/>
        <family val="2"/>
      </rPr>
      <t>column (bb)</t>
    </r>
    <r>
      <rPr>
        <sz val="11"/>
        <color theme="1"/>
        <rFont val="Arial"/>
        <family val="2"/>
      </rPr>
      <t xml:space="preserve"> should be consistent with and clearly outlined in the reference document specified in </t>
    </r>
    <r>
      <rPr>
        <i/>
        <sz val="11"/>
        <color theme="1"/>
        <rFont val="Arial"/>
        <family val="2"/>
      </rPr>
      <t xml:space="preserve">column (k) – Reference Document Explaining Gross Unit Savings Calculation Details. </t>
    </r>
    <r>
      <rPr>
        <sz val="11"/>
        <color theme="1"/>
        <rFont val="Arial"/>
        <family val="2"/>
      </rPr>
      <t xml:space="preserve">Program Administrators have the flexibility to specify the assumptions and values derived from the IL-TRM to calculate the </t>
    </r>
    <r>
      <rPr>
        <i/>
        <sz val="11"/>
        <color theme="1"/>
        <rFont val="Arial"/>
        <family val="2"/>
      </rPr>
      <t>Plan Gross Unit Savings</t>
    </r>
    <r>
      <rPr>
        <sz val="11"/>
        <color theme="1"/>
        <rFont val="Arial"/>
        <family val="2"/>
      </rPr>
      <t xml:space="preserve"> for the Measure within a separate tab or across multiple columns of the </t>
    </r>
    <r>
      <rPr>
        <i/>
        <sz val="11"/>
        <color theme="1"/>
        <rFont val="Arial"/>
        <family val="2"/>
      </rPr>
      <t>Measure-Level Adjustments Tab</t>
    </r>
    <r>
      <rPr>
        <sz val="11"/>
        <color theme="1"/>
        <rFont val="Arial"/>
        <family val="2"/>
      </rPr>
      <t xml:space="preserve">. In cases where the assumptions and values derived from the IL-TRM are provided within a separate tab, the name of the tab where the assumptions and values derived from the IL-TRM can be found should be clearly specified in </t>
    </r>
    <r>
      <rPr>
        <i/>
        <sz val="11"/>
        <color theme="1"/>
        <rFont val="Arial"/>
        <family val="2"/>
      </rPr>
      <t>column (bb)</t>
    </r>
    <r>
      <rPr>
        <sz val="11"/>
        <color theme="1"/>
        <rFont val="Arial"/>
        <family val="2"/>
      </rPr>
      <t>.</t>
    </r>
  </si>
  <si>
    <r>
      <t xml:space="preserve">                                          i.    </t>
    </r>
    <r>
      <rPr>
        <i/>
        <sz val="11"/>
        <color theme="1"/>
        <rFont val="Arial"/>
        <family val="2"/>
      </rPr>
      <t xml:space="preserve">Examples of Key IL-TRM Input Assumptions: 1) Cooling_Reduction = 8.0% for 5.3.16 Advanced Thermostats Measure; or 2) Hours (Unknown Installation Location) = 847 for 5.5.8 LED Screw Based Omnidirectional Bulbs Measure. </t>
    </r>
  </si>
  <si>
    <r>
      <t xml:space="preserve">2.    The reference documents cited in </t>
    </r>
    <r>
      <rPr>
        <i/>
        <sz val="11"/>
        <color theme="1"/>
        <rFont val="Arial"/>
        <family val="2"/>
      </rPr>
      <t>columns (k), (af), (al), and (ar) – Reference Document Explaining Gross Unit Savings Calculation Details</t>
    </r>
    <r>
      <rPr>
        <sz val="11"/>
        <color theme="1"/>
        <rFont val="Arial"/>
        <family val="2"/>
      </rPr>
      <t xml:space="preserve"> </t>
    </r>
    <r>
      <rPr>
        <i/>
        <sz val="11"/>
        <color theme="1"/>
        <rFont val="Arial"/>
        <family val="2"/>
      </rPr>
      <t>and</t>
    </r>
    <r>
      <rPr>
        <sz val="11"/>
        <color theme="1"/>
        <rFont val="Arial"/>
        <family val="2"/>
      </rPr>
      <t xml:space="preserve"> </t>
    </r>
    <r>
      <rPr>
        <i/>
        <sz val="11"/>
        <color theme="1"/>
        <rFont val="Arial"/>
        <family val="2"/>
      </rPr>
      <t>column (v) – Reference Document Explaining Evaluator’s Recommended NTG Values</t>
    </r>
    <r>
      <rPr>
        <sz val="11"/>
        <color theme="1"/>
        <rFont val="Arial"/>
        <family val="2"/>
      </rPr>
      <t xml:space="preserve"> will be posted on the SAG website and provided in the Plan docket. </t>
    </r>
  </si>
  <si>
    <r>
      <t xml:space="preserve">3.    Below the list of Measures in the row, </t>
    </r>
    <r>
      <rPr>
        <i/>
        <sz val="11"/>
        <color theme="1"/>
        <rFont val="Arial"/>
        <family val="2"/>
      </rPr>
      <t>Portfolio Total (kWh or Therms),</t>
    </r>
    <r>
      <rPr>
        <sz val="11"/>
        <color theme="1"/>
        <rFont val="Arial"/>
        <family val="2"/>
      </rPr>
      <t xml:space="preserve"> calculate a total summation of all the Measure savings within a column for the respective fuel type savings (kWh or Therms) to determine the Portfolio savings goals and adjustments for </t>
    </r>
    <r>
      <rPr>
        <i/>
        <sz val="11"/>
        <color theme="1"/>
        <rFont val="Arial"/>
        <family val="2"/>
      </rPr>
      <t>columns (r) – (u), (z), (aa) – (ad), (aj), (ap), and (av) – (az)</t>
    </r>
    <r>
      <rPr>
        <sz val="11"/>
        <color theme="1"/>
        <rFont val="Arial"/>
        <family val="2"/>
      </rPr>
      <t>.</t>
    </r>
  </si>
  <si>
    <r>
      <t xml:space="preserve">a.    Note: The values contained in the row, </t>
    </r>
    <r>
      <rPr>
        <i/>
        <sz val="11"/>
        <color theme="1"/>
        <rFont val="Arial"/>
        <family val="2"/>
      </rPr>
      <t>Portfolio Total (kWh or Therms),</t>
    </r>
    <r>
      <rPr>
        <sz val="11"/>
        <color theme="1"/>
        <rFont val="Arial"/>
        <family val="2"/>
      </rPr>
      <t xml:space="preserve"> of the </t>
    </r>
    <r>
      <rPr>
        <i/>
        <sz val="11"/>
        <color theme="1"/>
        <rFont val="Arial"/>
        <family val="2"/>
      </rPr>
      <t>Measure-Level Adjustments Tab</t>
    </r>
    <r>
      <rPr>
        <sz val="11"/>
        <color theme="1"/>
        <rFont val="Arial"/>
        <family val="2"/>
      </rPr>
      <t xml:space="preserve"> for </t>
    </r>
    <r>
      <rPr>
        <i/>
        <sz val="11"/>
        <color theme="1"/>
        <rFont val="Arial"/>
        <family val="2"/>
      </rPr>
      <t xml:space="preserve">columns (r), (s), (t), and (u) – Plan Energy Savings Goals, and columns (aw), (ax), (ay), and (az) – Final Adjusted Net Energy Savings Goals, </t>
    </r>
    <r>
      <rPr>
        <sz val="11"/>
        <color theme="1"/>
        <rFont val="Arial"/>
        <family val="2"/>
      </rPr>
      <t xml:space="preserve">should be equal to the values contained in the row, </t>
    </r>
    <r>
      <rPr>
        <i/>
        <sz val="11"/>
        <color theme="1"/>
        <rFont val="Arial"/>
        <family val="2"/>
      </rPr>
      <t>Portfolio Total (kWh or Therms),</t>
    </r>
    <r>
      <rPr>
        <sz val="11"/>
        <color theme="1"/>
        <rFont val="Arial"/>
        <family val="2"/>
      </rPr>
      <t xml:space="preserve"> in the </t>
    </r>
    <r>
      <rPr>
        <i/>
        <sz val="11"/>
        <color theme="1"/>
        <rFont val="Arial"/>
        <family val="2"/>
      </rPr>
      <t>Program-Level Adjustments Tab</t>
    </r>
    <r>
      <rPr>
        <sz val="11"/>
        <color theme="1"/>
        <rFont val="Arial"/>
        <family val="2"/>
      </rPr>
      <t xml:space="preserve"> for </t>
    </r>
    <r>
      <rPr>
        <i/>
        <sz val="11"/>
        <color theme="1"/>
        <rFont val="Arial"/>
        <family val="2"/>
      </rPr>
      <t>columns (b), (f), (j), and (n) – Plan Energy Savings Goal, and columns (c), (g), (k), and (o) – Adjusted Energy Savings Goal,</t>
    </r>
    <r>
      <rPr>
        <sz val="11"/>
        <color theme="1"/>
        <rFont val="Arial"/>
        <family val="2"/>
      </rPr>
      <t xml:space="preserve"> respectively. </t>
    </r>
  </si>
  <si>
    <r>
      <t xml:space="preserve">b.    The value contained in the row, </t>
    </r>
    <r>
      <rPr>
        <i/>
        <sz val="11"/>
        <color theme="1"/>
        <rFont val="Arial"/>
        <family val="2"/>
      </rPr>
      <t>Portfolio Total (kWh or Therms),</t>
    </r>
    <r>
      <rPr>
        <sz val="11"/>
        <color theme="1"/>
        <rFont val="Arial"/>
        <family val="2"/>
      </rPr>
      <t xml:space="preserve"> in </t>
    </r>
    <r>
      <rPr>
        <i/>
        <sz val="11"/>
        <color theme="1"/>
        <rFont val="Arial"/>
        <family val="2"/>
      </rPr>
      <t>column (u)</t>
    </r>
    <r>
      <rPr>
        <sz val="11"/>
        <color theme="1"/>
        <rFont val="Arial"/>
        <family val="2"/>
      </rPr>
      <t xml:space="preserve"> of the </t>
    </r>
    <r>
      <rPr>
        <i/>
        <sz val="11"/>
        <color theme="1"/>
        <rFont val="Arial"/>
        <family val="2"/>
      </rPr>
      <t>Measure-Level Adjustments Tab</t>
    </r>
    <r>
      <rPr>
        <sz val="11"/>
        <color theme="1"/>
        <rFont val="Arial"/>
        <family val="2"/>
      </rPr>
      <t xml:space="preserve"> should be equal to the value contained in the row, </t>
    </r>
    <r>
      <rPr>
        <i/>
        <sz val="11"/>
        <color theme="1"/>
        <rFont val="Arial"/>
        <family val="2"/>
      </rPr>
      <t>Portfolio Total (kWh or Therms),</t>
    </r>
    <r>
      <rPr>
        <sz val="11"/>
        <color theme="1"/>
        <rFont val="Arial"/>
        <family val="2"/>
      </rPr>
      <t xml:space="preserve"> in </t>
    </r>
    <r>
      <rPr>
        <i/>
        <sz val="11"/>
        <color theme="1"/>
        <rFont val="Arial"/>
        <family val="2"/>
      </rPr>
      <t>column (n)</t>
    </r>
    <r>
      <rPr>
        <sz val="11"/>
        <color theme="1"/>
        <rFont val="Arial"/>
        <family val="2"/>
      </rPr>
      <t xml:space="preserve"> of the </t>
    </r>
    <r>
      <rPr>
        <i/>
        <sz val="11"/>
        <color theme="1"/>
        <rFont val="Arial"/>
        <family val="2"/>
      </rPr>
      <t>Program-Level Adjustments Tab</t>
    </r>
    <r>
      <rPr>
        <sz val="11"/>
        <color theme="1"/>
        <rFont val="Arial"/>
        <family val="2"/>
      </rPr>
      <t xml:space="preserve">, and this value should also be equal to the value of the Program Administrator’s energy savings goal specified in its approved Plan from the Plan docket. </t>
    </r>
  </si>
  <si>
    <r>
      <t xml:space="preserve">4.    </t>
    </r>
    <r>
      <rPr>
        <b/>
        <sz val="11"/>
        <color theme="1"/>
        <rFont val="Arial"/>
        <family val="2"/>
      </rPr>
      <t>NTG Adjustment:</t>
    </r>
    <r>
      <rPr>
        <sz val="11"/>
        <color theme="1"/>
        <rFont val="Arial"/>
        <family val="2"/>
      </rPr>
      <t xml:space="preserve"> Energy savings goals will be adjusted once based upon the independent Evaluator’s final recommended NTG values for the entire Plan period that are provided prior to the start of Electric Program Year 10/Gas Program Year 7 (“EPY10/GPY7”). Template guidelines to support the NTG-adjusted energy savings goal calculation include the following:</t>
    </r>
  </si>
  <si>
    <r>
      <t xml:space="preserve">a.    Complete </t>
    </r>
    <r>
      <rPr>
        <i/>
        <sz val="11"/>
        <color theme="1"/>
        <rFont val="Arial"/>
        <family val="2"/>
      </rPr>
      <t xml:space="preserve">columns (w), (x), and (y) – Evaluator’s NTG (Fixed) </t>
    </r>
    <r>
      <rPr>
        <sz val="11"/>
        <color theme="1"/>
        <rFont val="Arial"/>
        <family val="2"/>
      </rPr>
      <t xml:space="preserve">with the Evaluator’s final recommended NTG values for the respective Program Years that are provided prior to the start of EPY10/GPY7, and specify the name of the reference document containing and explaining those values in </t>
    </r>
    <r>
      <rPr>
        <i/>
        <sz val="11"/>
        <color theme="1"/>
        <rFont val="Arial"/>
        <family val="2"/>
      </rPr>
      <t>column (v) – Reference Document Explaining Evaluator’s Recommended NTG Values</t>
    </r>
    <r>
      <rPr>
        <sz val="11"/>
        <color theme="1"/>
        <rFont val="Arial"/>
        <family val="2"/>
      </rPr>
      <t>.</t>
    </r>
  </si>
  <si>
    <r>
      <t xml:space="preserve">b.    Complete </t>
    </r>
    <r>
      <rPr>
        <i/>
        <sz val="11"/>
        <color theme="1"/>
        <rFont val="Arial"/>
        <family val="2"/>
      </rPr>
      <t>columns (z), (aa), (ab), and (ac)</t>
    </r>
    <r>
      <rPr>
        <sz val="11"/>
        <color theme="1"/>
        <rFont val="Arial"/>
        <family val="2"/>
      </rPr>
      <t xml:space="preserve"> – </t>
    </r>
    <r>
      <rPr>
        <i/>
        <sz val="11"/>
        <color theme="1"/>
        <rFont val="Arial"/>
        <family val="2"/>
      </rPr>
      <t xml:space="preserve">NTG-Adjusted Goal </t>
    </r>
    <r>
      <rPr>
        <sz val="11"/>
        <color theme="1"/>
        <rFont val="Arial"/>
        <family val="2"/>
      </rPr>
      <t>for the respective Program Years and the Plan period by following the calculation instructions specified in the header row containing column labels (</t>
    </r>
    <r>
      <rPr>
        <i/>
        <sz val="11"/>
        <color theme="1"/>
        <rFont val="Arial"/>
        <family val="2"/>
      </rPr>
      <t>row 7</t>
    </r>
    <r>
      <rPr>
        <sz val="11"/>
        <color theme="1"/>
        <rFont val="Arial"/>
        <family val="2"/>
      </rPr>
      <t xml:space="preserve">); </t>
    </r>
    <r>
      <rPr>
        <i/>
        <sz val="11"/>
        <color theme="1"/>
        <rFont val="Arial"/>
        <family val="2"/>
      </rPr>
      <t>column (z)=(g x l x w), column (aa)=(h x m x x), column (ab)=(i x n x y), and column (ac)=(z+aa+ab)</t>
    </r>
    <r>
      <rPr>
        <sz val="11"/>
        <color theme="1"/>
        <rFont val="Arial"/>
        <family val="2"/>
      </rPr>
      <t xml:space="preserve">. </t>
    </r>
  </si>
  <si>
    <r>
      <t xml:space="preserve">                                          i.    For example, for </t>
    </r>
    <r>
      <rPr>
        <i/>
        <sz val="11"/>
        <color theme="1"/>
        <rFont val="Arial"/>
        <family val="2"/>
      </rPr>
      <t>column (z)</t>
    </r>
    <r>
      <rPr>
        <sz val="11"/>
        <color theme="1"/>
        <rFont val="Arial"/>
        <family val="2"/>
      </rPr>
      <t xml:space="preserve"> the header row containing column labels specifies: </t>
    </r>
    <r>
      <rPr>
        <i/>
        <sz val="11"/>
        <color theme="1"/>
        <rFont val="Arial"/>
        <family val="2"/>
      </rPr>
      <t>(z)=(g x l x w)</t>
    </r>
    <r>
      <rPr>
        <sz val="11"/>
        <color theme="1"/>
        <rFont val="Arial"/>
        <family val="2"/>
      </rPr>
      <t xml:space="preserve">. Thus, the resulting value contained in </t>
    </r>
    <r>
      <rPr>
        <i/>
        <sz val="11"/>
        <color theme="1"/>
        <rFont val="Arial"/>
        <family val="2"/>
      </rPr>
      <t xml:space="preserve">column (z) – EPY10/GPY7 NTG-Adjusted Goal </t>
    </r>
    <r>
      <rPr>
        <sz val="11"/>
        <color theme="1"/>
        <rFont val="Arial"/>
        <family val="2"/>
      </rPr>
      <t xml:space="preserve">should be calculated by taking the product of the values contained in </t>
    </r>
    <r>
      <rPr>
        <i/>
        <sz val="11"/>
        <color theme="1"/>
        <rFont val="Arial"/>
        <family val="2"/>
      </rPr>
      <t>column (g) – EPY10/GPY7 Plan Number of Units (Fixed), column (l) – EPY10/GPY7 Plan Gross Unit Savings, and column (w) – EPY10/GPY7 Evaluator’s NTG (Fixed)</t>
    </r>
    <r>
      <rPr>
        <sz val="11"/>
        <color theme="1"/>
        <rFont val="Arial"/>
        <family val="2"/>
      </rPr>
      <t xml:space="preserve">. </t>
    </r>
  </si>
  <si>
    <r>
      <t xml:space="preserve">c.    Complete </t>
    </r>
    <r>
      <rPr>
        <i/>
        <sz val="11"/>
        <color theme="1"/>
        <rFont val="Arial"/>
        <family val="2"/>
      </rPr>
      <t>column (ad) – Electric Plan 4/Gas Plan 3 NTG Adjustment</t>
    </r>
    <r>
      <rPr>
        <sz val="11"/>
        <color theme="1"/>
        <rFont val="Arial"/>
        <family val="2"/>
      </rPr>
      <t xml:space="preserve"> by calculating the savings differential as a result of the one-time NTG adjustment to the savings goal; </t>
    </r>
    <r>
      <rPr>
        <i/>
        <sz val="11"/>
        <color theme="1"/>
        <rFont val="Arial"/>
        <family val="2"/>
      </rPr>
      <t>column (ad)=(ac-u)</t>
    </r>
    <r>
      <rPr>
        <sz val="11"/>
        <color theme="1"/>
        <rFont val="Arial"/>
        <family val="2"/>
      </rPr>
      <t>.</t>
    </r>
  </si>
  <si>
    <r>
      <t xml:space="preserve">5.    </t>
    </r>
    <r>
      <rPr>
        <b/>
        <sz val="11"/>
        <color theme="1"/>
        <rFont val="Arial"/>
        <family val="2"/>
      </rPr>
      <t>IL-TRM Adjustments:</t>
    </r>
    <r>
      <rPr>
        <sz val="11"/>
        <color theme="1"/>
        <rFont val="Arial"/>
        <family val="2"/>
      </rPr>
      <t xml:space="preserve">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t>
    </r>
  </si>
  <si>
    <r>
      <t xml:space="preserve">a.    Complete the IL-TRM adjustment for the first Program Year of the Plan, namely the </t>
    </r>
    <r>
      <rPr>
        <i/>
        <sz val="11"/>
        <color theme="1"/>
        <rFont val="Arial"/>
        <family val="2"/>
      </rPr>
      <t>EPY10/GPY7 Adjustment</t>
    </r>
    <r>
      <rPr>
        <sz val="11"/>
        <color theme="1"/>
        <rFont val="Arial"/>
        <family val="2"/>
      </rPr>
      <t xml:space="preserve">, by completing </t>
    </r>
    <r>
      <rPr>
        <i/>
        <sz val="11"/>
        <color theme="1"/>
        <rFont val="Arial"/>
        <family val="2"/>
      </rPr>
      <t>columns (ae)</t>
    </r>
    <r>
      <rPr>
        <sz val="11"/>
        <color theme="1"/>
        <rFont val="Arial"/>
        <family val="2"/>
      </rPr>
      <t xml:space="preserve">, </t>
    </r>
    <r>
      <rPr>
        <i/>
        <sz val="11"/>
        <color theme="1"/>
        <rFont val="Arial"/>
        <family val="2"/>
      </rPr>
      <t>(af)</t>
    </r>
    <r>
      <rPr>
        <sz val="11"/>
        <color theme="1"/>
        <rFont val="Arial"/>
        <family val="2"/>
      </rPr>
      <t xml:space="preserve">, </t>
    </r>
    <r>
      <rPr>
        <i/>
        <sz val="11"/>
        <color theme="1"/>
        <rFont val="Arial"/>
        <family val="2"/>
      </rPr>
      <t>(ag), (ah), (ai), (aj), and (aw)</t>
    </r>
    <r>
      <rPr>
        <sz val="11"/>
        <color theme="1"/>
        <rFont val="Arial"/>
        <family val="2"/>
      </rPr>
      <t xml:space="preserve">, by following the calculation instructions specified in the headers of these columns within the </t>
    </r>
    <r>
      <rPr>
        <i/>
        <sz val="11"/>
        <color theme="1"/>
        <rFont val="Arial"/>
        <family val="2"/>
      </rPr>
      <t>Measure-Level Adjustments Tab</t>
    </r>
    <r>
      <rPr>
        <sz val="11"/>
        <color theme="1"/>
        <rFont val="Arial"/>
        <family val="2"/>
      </rPr>
      <t xml:space="preserve"> and as described below. As described in the provisions contained in these guidelines for </t>
    </r>
    <r>
      <rPr>
        <i/>
        <sz val="11"/>
        <color theme="1"/>
        <rFont val="Arial"/>
        <family val="2"/>
      </rPr>
      <t>column (d)</t>
    </r>
    <r>
      <rPr>
        <sz val="11"/>
        <color theme="1"/>
        <rFont val="Arial"/>
        <family val="2"/>
      </rPr>
      <t xml:space="preserve">,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should be left blank and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The value contained in </t>
    </r>
    <r>
      <rPr>
        <i/>
        <sz val="11"/>
        <color theme="1"/>
        <rFont val="Arial"/>
        <family val="2"/>
      </rPr>
      <t>column (aw) – EPY10/GPY7 Final Goal</t>
    </r>
    <r>
      <rPr>
        <sz val="11"/>
        <color theme="1"/>
        <rFont val="Arial"/>
        <family val="2"/>
      </rPr>
      <t xml:space="preserve"> should be set equal to the value contained in </t>
    </r>
    <r>
      <rPr>
        <i/>
        <sz val="11"/>
        <color theme="1"/>
        <rFont val="Arial"/>
        <family val="2"/>
      </rPr>
      <t>column (z) – EPY10/GPY7 NTG-Adjusted Goal</t>
    </r>
    <r>
      <rPr>
        <sz val="11"/>
        <color theme="1"/>
        <rFont val="Arial"/>
        <family val="2"/>
      </rPr>
      <t xml:space="preserve"> for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Template guidelines to support completing </t>
    </r>
    <r>
      <rPr>
        <i/>
        <sz val="11"/>
        <color theme="1"/>
        <rFont val="Arial"/>
        <family val="2"/>
      </rPr>
      <t>columns (ae) – (aj) and (aw)</t>
    </r>
    <r>
      <rPr>
        <sz val="11"/>
        <color theme="1"/>
        <rFont val="Arial"/>
        <family val="2"/>
      </rPr>
      <t xml:space="preserve"> for the </t>
    </r>
    <r>
      <rPr>
        <i/>
        <sz val="11"/>
        <color theme="1"/>
        <rFont val="Arial"/>
        <family val="2"/>
      </rPr>
      <t>IL-TRM Adjustable</t>
    </r>
    <r>
      <rPr>
        <sz val="11"/>
        <color theme="1"/>
        <rFont val="Arial"/>
        <family val="2"/>
      </rPr>
      <t xml:space="preserve"> Measures (rows with the value in </t>
    </r>
    <r>
      <rPr>
        <i/>
        <sz val="11"/>
        <color theme="1"/>
        <rFont val="Arial"/>
        <family val="2"/>
      </rPr>
      <t>column (d)</t>
    </r>
    <r>
      <rPr>
        <sz val="11"/>
        <color theme="1"/>
        <rFont val="Arial"/>
        <family val="2"/>
      </rPr>
      <t xml:space="preserve"> being equal to 1) include the following:</t>
    </r>
  </si>
  <si>
    <r>
      <t xml:space="preserve">                                          i.    </t>
    </r>
    <r>
      <rPr>
        <i/>
        <sz val="11"/>
        <color theme="1"/>
        <rFont val="Arial"/>
        <family val="2"/>
      </rPr>
      <t>Column (ae)</t>
    </r>
    <r>
      <rPr>
        <sz val="11"/>
        <color theme="1"/>
        <rFont val="Arial"/>
        <family val="2"/>
      </rPr>
      <t xml:space="preserve"> </t>
    </r>
    <r>
      <rPr>
        <i/>
        <sz val="11"/>
        <color theme="1"/>
        <rFont val="Arial"/>
        <family val="2"/>
      </rPr>
      <t>– IL-TRM Measure Code from IL-TRMv6.0 or errata applicable to EPY10/GPY7</t>
    </r>
    <r>
      <rPr>
        <sz val="11"/>
        <color theme="1"/>
        <rFont val="Arial"/>
        <family val="2"/>
      </rPr>
      <t xml:space="preserve">: List the applicable IL-TRM Measure Code from the IL-TRM Version 6.0 or errata applicable to EPY10/GPY7. The IL-TRM Measure Code can be found at the end of each Measure characterization in the IL-TRM. </t>
    </r>
  </si>
  <si>
    <r>
      <t>1.    If the IL-TRM Measure Code is identical to the one contained in the IL-TRM Version 5.0, responses in</t>
    </r>
    <r>
      <rPr>
        <i/>
        <sz val="11"/>
        <color theme="1"/>
        <rFont val="Arial"/>
        <family val="2"/>
      </rPr>
      <t xml:space="preserve"> column (ae) – IL-TRM Measure Code from IL-TRMv6.0 or errata applicable to EPY10/GPY7 and column (ag) – EPY10/GPY7 Gross Unit Savings </t>
    </r>
    <r>
      <rPr>
        <sz val="11"/>
        <color theme="1"/>
        <rFont val="Arial"/>
        <family val="2"/>
      </rPr>
      <t xml:space="preserve">should be the same as the approved Plan assumptions specified in </t>
    </r>
    <r>
      <rPr>
        <i/>
        <sz val="11"/>
        <color theme="1"/>
        <rFont val="Arial"/>
        <family val="2"/>
      </rPr>
      <t>column (j) – IL-TRM Measure Code from IL-TRMv5.0 and column (l) – EPY10/GPY7 Plan Gross Unit Savings</t>
    </r>
    <r>
      <rPr>
        <sz val="11"/>
        <color theme="1"/>
        <rFont val="Arial"/>
        <family val="2"/>
      </rPr>
      <t xml:space="preserve">, respectively. </t>
    </r>
  </si>
  <si>
    <r>
      <t xml:space="preserve">2.    If the IL-TRM Measure Code is different from the one contained in the IL-TRM Version 5.0 and the IL-TRM Measure change warrants a savings goal adjustment and IL-TRM adjustment to the </t>
    </r>
    <r>
      <rPr>
        <i/>
        <sz val="11"/>
        <color theme="1"/>
        <rFont val="Arial"/>
        <family val="2"/>
      </rPr>
      <t>Gross Unit Savings</t>
    </r>
    <r>
      <rPr>
        <sz val="11"/>
        <color theme="1"/>
        <rFont val="Arial"/>
        <family val="2"/>
      </rPr>
      <t xml:space="preserve"> calculated for the Measure due to a change to one of the </t>
    </r>
    <r>
      <rPr>
        <i/>
        <sz val="11"/>
        <color theme="1"/>
        <rFont val="Arial"/>
        <family val="2"/>
      </rPr>
      <t>Key IL-TRM Input Assumptions</t>
    </r>
    <r>
      <rPr>
        <sz val="11"/>
        <color theme="1"/>
        <rFont val="Arial"/>
        <family val="2"/>
      </rPr>
      <t xml:space="preserve"> specified in </t>
    </r>
    <r>
      <rPr>
        <i/>
        <sz val="11"/>
        <color theme="1"/>
        <rFont val="Arial"/>
        <family val="2"/>
      </rPr>
      <t>column (bb)</t>
    </r>
    <r>
      <rPr>
        <sz val="11"/>
        <color theme="1"/>
        <rFont val="Arial"/>
        <family val="2"/>
      </rPr>
      <t xml:space="preserve"> (see provisions contained in these guidelines for </t>
    </r>
    <r>
      <rPr>
        <i/>
        <sz val="11"/>
        <color theme="1"/>
        <rFont val="Arial"/>
        <family val="2"/>
      </rPr>
      <t>columns (ba) and (bb)</t>
    </r>
    <r>
      <rPr>
        <sz val="11"/>
        <color theme="1"/>
        <rFont val="Arial"/>
        <family val="2"/>
      </rPr>
      <t xml:space="preserve">), provide the IL-TRM adjusted </t>
    </r>
    <r>
      <rPr>
        <i/>
        <sz val="11"/>
        <color theme="1"/>
        <rFont val="Arial"/>
        <family val="2"/>
      </rPr>
      <t>Gross Unit Savings</t>
    </r>
    <r>
      <rPr>
        <sz val="11"/>
        <color theme="1"/>
        <rFont val="Arial"/>
        <family val="2"/>
      </rPr>
      <t xml:space="preserve"> calculated for the Measure from applying the updated applicable IL-TRM assumptions in </t>
    </r>
    <r>
      <rPr>
        <i/>
        <sz val="11"/>
        <color theme="1"/>
        <rFont val="Arial"/>
        <family val="2"/>
      </rPr>
      <t xml:space="preserve">column (ag) – EPY10/GPY7 Gross Unit Savings. </t>
    </r>
    <r>
      <rPr>
        <sz val="11"/>
        <color theme="1"/>
        <rFont val="Arial"/>
        <family val="2"/>
      </rPr>
      <t xml:space="preserve">The details and specific changes to the </t>
    </r>
    <r>
      <rPr>
        <i/>
        <sz val="11"/>
        <color theme="1"/>
        <rFont val="Arial"/>
        <family val="2"/>
      </rPr>
      <t>Key IL-TRM Input Assumptions</t>
    </r>
    <r>
      <rPr>
        <sz val="11"/>
        <color theme="1"/>
        <rFont val="Arial"/>
        <family val="2"/>
      </rPr>
      <t xml:space="preserve"> underlying this IL-TRM adjusted</t>
    </r>
    <r>
      <rPr>
        <i/>
        <sz val="11"/>
        <color theme="1"/>
        <rFont val="Arial"/>
        <family val="2"/>
      </rPr>
      <t xml:space="preserve"> Gross Unit Savings</t>
    </r>
    <r>
      <rPr>
        <sz val="11"/>
        <color theme="1"/>
        <rFont val="Arial"/>
        <family val="2"/>
      </rPr>
      <t xml:space="preserve"> calculation for the Measure should be clearly specified in the document listed in </t>
    </r>
    <r>
      <rPr>
        <i/>
        <sz val="11"/>
        <color theme="1"/>
        <rFont val="Arial"/>
        <family val="2"/>
      </rPr>
      <t>column (af) – Reference Document Explaining Gross Unit Savings Calculation Details.</t>
    </r>
  </si>
  <si>
    <r>
      <t xml:space="preserve">                                         ii.    </t>
    </r>
    <r>
      <rPr>
        <i/>
        <sz val="11"/>
        <color theme="1"/>
        <rFont val="Arial"/>
        <family val="2"/>
      </rPr>
      <t>Column (af) – Reference Document Explaining Gross Unit Savings Calculation Details</t>
    </r>
    <r>
      <rPr>
        <sz val="11"/>
        <color theme="1"/>
        <rFont val="Arial"/>
        <family val="2"/>
      </rPr>
      <t xml:space="preserve">: Provide the name of the document, and date and tab name if applicable, where the supporting calculation details, </t>
    </r>
    <r>
      <rPr>
        <i/>
        <sz val="11"/>
        <color theme="1"/>
        <rFont val="Arial"/>
        <family val="2"/>
      </rPr>
      <t>Key Custom Input Assumptions</t>
    </r>
    <r>
      <rPr>
        <sz val="11"/>
        <color theme="1"/>
        <rFont val="Arial"/>
        <family val="2"/>
      </rPr>
      <t xml:space="preserve">, any necessary adjustments made to the </t>
    </r>
    <r>
      <rPr>
        <i/>
        <sz val="11"/>
        <color theme="1"/>
        <rFont val="Arial"/>
        <family val="2"/>
      </rPr>
      <t>Key IL-TRM Input Assumptions</t>
    </r>
    <r>
      <rPr>
        <sz val="11"/>
        <color theme="1"/>
        <rFont val="Arial"/>
        <family val="2"/>
      </rPr>
      <t xml:space="preserve"> based upon IL-TRM updates, and any SAG consensus extenuating circumstance adjustment notes and documentation (see provisions contained in these guidelines for </t>
    </r>
    <r>
      <rPr>
        <i/>
        <sz val="11"/>
        <color theme="1"/>
        <rFont val="Arial"/>
        <family val="2"/>
      </rPr>
      <t>columns (ba) and (bb)</t>
    </r>
    <r>
      <rPr>
        <sz val="11"/>
        <color theme="1"/>
        <rFont val="Arial"/>
        <family val="2"/>
      </rPr>
      <t xml:space="preserve">), are specified for calculating the </t>
    </r>
    <r>
      <rPr>
        <i/>
        <sz val="11"/>
        <color theme="1"/>
        <rFont val="Arial"/>
        <family val="2"/>
      </rPr>
      <t>EPY10/GPY7 Gross Unit Savings</t>
    </r>
    <r>
      <rPr>
        <sz val="11"/>
        <color theme="1"/>
        <rFont val="Arial"/>
        <family val="2"/>
      </rPr>
      <t xml:space="preserve"> values contained in </t>
    </r>
    <r>
      <rPr>
        <i/>
        <sz val="11"/>
        <color theme="1"/>
        <rFont val="Arial"/>
        <family val="2"/>
      </rPr>
      <t>column (ag)</t>
    </r>
    <r>
      <rPr>
        <sz val="11"/>
        <color theme="1"/>
        <rFont val="Arial"/>
        <family val="2"/>
      </rPr>
      <t xml:space="preserve"> for the relevant Measure. </t>
    </r>
  </si>
  <si>
    <r>
      <t xml:space="preserve">                                        iii.    </t>
    </r>
    <r>
      <rPr>
        <i/>
        <sz val="11"/>
        <color theme="1"/>
        <rFont val="Arial"/>
        <family val="2"/>
      </rPr>
      <t>Column (ag)</t>
    </r>
    <r>
      <rPr>
        <sz val="11"/>
        <color theme="1"/>
        <rFont val="Arial"/>
        <family val="2"/>
      </rPr>
      <t xml:space="preserve"> </t>
    </r>
    <r>
      <rPr>
        <i/>
        <sz val="11"/>
        <color theme="1"/>
        <rFont val="Arial"/>
        <family val="2"/>
      </rPr>
      <t>– EPY10/GPY7 Gross Unit Savings</t>
    </r>
    <r>
      <rPr>
        <sz val="11"/>
        <color theme="1"/>
        <rFont val="Arial"/>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t>
    </r>
    <r>
      <rPr>
        <i/>
        <sz val="11"/>
        <color theme="1"/>
        <rFont val="Arial"/>
        <family val="2"/>
      </rPr>
      <t>Key IL-TRM Input Assumptions</t>
    </r>
    <r>
      <rPr>
        <sz val="11"/>
        <color theme="1"/>
        <rFont val="Arial"/>
        <family val="2"/>
      </rPr>
      <t xml:space="preserve"> specified in </t>
    </r>
    <r>
      <rPr>
        <i/>
        <sz val="11"/>
        <color theme="1"/>
        <rFont val="Arial"/>
        <family val="2"/>
      </rPr>
      <t>column (bb)</t>
    </r>
    <r>
      <rPr>
        <sz val="11"/>
        <color theme="1"/>
        <rFont val="Arial"/>
        <family val="2"/>
      </rPr>
      <t xml:space="preserve">, the </t>
    </r>
    <r>
      <rPr>
        <i/>
        <sz val="11"/>
        <color theme="1"/>
        <rFont val="Arial"/>
        <family val="2"/>
      </rPr>
      <t>Key IL-TRM Input Assumptions</t>
    </r>
    <r>
      <rPr>
        <sz val="11"/>
        <color theme="1"/>
        <rFont val="Arial"/>
        <family val="2"/>
      </rPr>
      <t xml:space="preserve"> should be adjusted to align with the updated applicable IL-TRM assumptions when calculating the </t>
    </r>
    <r>
      <rPr>
        <i/>
        <sz val="11"/>
        <color theme="1"/>
        <rFont val="Arial"/>
        <family val="2"/>
      </rPr>
      <t>EPY10/GPY7 Gross Unit Savings</t>
    </r>
    <r>
      <rPr>
        <sz val="11"/>
        <color theme="1"/>
        <rFont val="Arial"/>
        <family val="2"/>
      </rPr>
      <t xml:space="preserve"> for the Measure. The calculation details and specific changes to </t>
    </r>
    <r>
      <rPr>
        <i/>
        <sz val="11"/>
        <color theme="1"/>
        <rFont val="Arial"/>
        <family val="2"/>
      </rPr>
      <t>Key IL-TRM Input Assumptions</t>
    </r>
    <r>
      <rPr>
        <sz val="11"/>
        <color theme="1"/>
        <rFont val="Arial"/>
        <family val="2"/>
      </rPr>
      <t xml:space="preserve"> associated with the </t>
    </r>
    <r>
      <rPr>
        <i/>
        <sz val="11"/>
        <color theme="1"/>
        <rFont val="Arial"/>
        <family val="2"/>
      </rPr>
      <t>EPY10/GPY7 Gross Unit Savings</t>
    </r>
    <r>
      <rPr>
        <sz val="11"/>
        <color theme="1"/>
        <rFont val="Arial"/>
        <family val="2"/>
      </rPr>
      <t xml:space="preserve"> calculation for the Measure should be clearly specified in the document listed in </t>
    </r>
    <r>
      <rPr>
        <i/>
        <sz val="11"/>
        <color theme="1"/>
        <rFont val="Arial"/>
        <family val="2"/>
      </rPr>
      <t xml:space="preserve">column (af) – Reference Document Explaining Gross Unit Savings Calculation Details. </t>
    </r>
  </si>
  <si>
    <r>
      <t xml:space="preserve">1.    Note: If the IL-TRM Measure Code specified in </t>
    </r>
    <r>
      <rPr>
        <i/>
        <sz val="11"/>
        <color theme="1"/>
        <rFont val="Arial"/>
        <family val="2"/>
      </rPr>
      <t>column (ae)</t>
    </r>
    <r>
      <rPr>
        <sz val="11"/>
        <color theme="1"/>
        <rFont val="Arial"/>
        <family val="2"/>
      </rPr>
      <t xml:space="preserve"> is identical to the one contained in </t>
    </r>
    <r>
      <rPr>
        <i/>
        <sz val="11"/>
        <color theme="1"/>
        <rFont val="Arial"/>
        <family val="2"/>
      </rPr>
      <t>column (j)</t>
    </r>
    <r>
      <rPr>
        <sz val="11"/>
        <color theme="1"/>
        <rFont val="Arial"/>
        <family val="2"/>
      </rPr>
      <t xml:space="preserve">, the resulting value contained in </t>
    </r>
    <r>
      <rPr>
        <i/>
        <sz val="11"/>
        <color theme="1"/>
        <rFont val="Arial"/>
        <family val="2"/>
      </rPr>
      <t xml:space="preserve">column (ag) – EPY10/GPY7 Gross Unit Savings </t>
    </r>
    <r>
      <rPr>
        <sz val="11"/>
        <color theme="1"/>
        <rFont val="Arial"/>
        <family val="2"/>
      </rPr>
      <t xml:space="preserve">should be set equal to the approved Plan value specified in </t>
    </r>
    <r>
      <rPr>
        <i/>
        <sz val="11"/>
        <color theme="1"/>
        <rFont val="Arial"/>
        <family val="2"/>
      </rPr>
      <t>column (l) – EPY10/GPY7 Plan Gross Unit Savings</t>
    </r>
    <r>
      <rPr>
        <sz val="11"/>
        <color theme="1"/>
        <rFont val="Arial"/>
        <family val="2"/>
      </rPr>
      <t>.</t>
    </r>
  </si>
  <si>
    <r>
      <t xml:space="preserve">                                        v.    </t>
    </r>
    <r>
      <rPr>
        <i/>
        <sz val="11"/>
        <color theme="1"/>
        <rFont val="Arial"/>
        <family val="2"/>
      </rPr>
      <t>Column (ai) – EPY10/GPY7 Adjusted Goal</t>
    </r>
    <r>
      <rPr>
        <sz val="11"/>
        <color theme="1"/>
        <rFont val="Arial"/>
        <family val="2"/>
      </rPr>
      <t>:</t>
    </r>
    <r>
      <rPr>
        <i/>
        <sz val="11"/>
        <color theme="1"/>
        <rFont val="Arial"/>
        <family val="2"/>
      </rPr>
      <t xml:space="preserve"> </t>
    </r>
    <r>
      <rPr>
        <sz val="11"/>
        <color theme="1"/>
        <rFont val="Arial"/>
        <family val="2"/>
      </rPr>
      <t xml:space="preserve">Calculate the adjusted energy savings goal for EPY10/GPY7 by taking the product of the values contained in </t>
    </r>
    <r>
      <rPr>
        <i/>
        <sz val="11"/>
        <color theme="1"/>
        <rFont val="Arial"/>
        <family val="2"/>
      </rPr>
      <t>column (g) – EPY10/GPY7 Plan Number of Units (Fixed), column (ag) – EPY10/GPY7 Gross Unit Savings, and column (w) – EPY10/GPY7 Evaluator’s NTG (Fixed); column (ai)=(g x ag x w).</t>
    </r>
  </si>
  <si>
    <r>
      <t xml:space="preserve">                                       vi.    </t>
    </r>
    <r>
      <rPr>
        <i/>
        <sz val="11"/>
        <color theme="1"/>
        <rFont val="Arial"/>
        <family val="2"/>
      </rPr>
      <t>Column (aj) – EPY10/GPY7 IL-TRM Adjustment</t>
    </r>
    <r>
      <rPr>
        <sz val="11"/>
        <color theme="1"/>
        <rFont val="Arial"/>
        <family val="2"/>
      </rPr>
      <t xml:space="preserve">: Calculate the savings differential between the </t>
    </r>
    <r>
      <rPr>
        <i/>
        <sz val="11"/>
        <color theme="1"/>
        <rFont val="Arial"/>
        <family val="2"/>
      </rPr>
      <t>EPY10/GPY7 Adjusted Goal</t>
    </r>
    <r>
      <rPr>
        <sz val="11"/>
        <color theme="1"/>
        <rFont val="Arial"/>
        <family val="2"/>
      </rPr>
      <t xml:space="preserve"> and the </t>
    </r>
    <r>
      <rPr>
        <i/>
        <sz val="11"/>
        <color theme="1"/>
        <rFont val="Arial"/>
        <family val="2"/>
      </rPr>
      <t>EPY10/GPY7 NTG-Adjusted Goal</t>
    </r>
    <r>
      <rPr>
        <sz val="11"/>
        <color theme="1"/>
        <rFont val="Arial"/>
        <family val="2"/>
      </rPr>
      <t xml:space="preserve"> by following the calculation instructions specified in the header row containing column labels; </t>
    </r>
    <r>
      <rPr>
        <i/>
        <sz val="11"/>
        <color theme="1"/>
        <rFont val="Arial"/>
        <family val="2"/>
      </rPr>
      <t>column (aj)=(ai-z)</t>
    </r>
    <r>
      <rPr>
        <sz val="11"/>
        <color theme="1"/>
        <rFont val="Arial"/>
        <family val="2"/>
      </rPr>
      <t xml:space="preserve">. </t>
    </r>
  </si>
  <si>
    <r>
      <t xml:space="preserve">                                      vii.    </t>
    </r>
    <r>
      <rPr>
        <i/>
        <sz val="11"/>
        <color theme="1"/>
        <rFont val="Arial"/>
        <family val="2"/>
      </rPr>
      <t>Column (aw) – EPY10/GPY7 Final Goal</t>
    </r>
    <r>
      <rPr>
        <sz val="11"/>
        <color theme="1"/>
        <rFont val="Arial"/>
        <family val="2"/>
      </rPr>
      <t xml:space="preserve">: Set equal to the value contained in </t>
    </r>
    <r>
      <rPr>
        <i/>
        <sz val="11"/>
        <color theme="1"/>
        <rFont val="Arial"/>
        <family val="2"/>
      </rPr>
      <t>column (ai) – EPY10/GPY7 Adjusted Goal</t>
    </r>
    <r>
      <rPr>
        <sz val="11"/>
        <color theme="1"/>
        <rFont val="Arial"/>
        <family val="2"/>
      </rPr>
      <t xml:space="preserve"> for the rows containing Measures designated as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=1).   </t>
    </r>
  </si>
  <si>
    <r>
      <t xml:space="preserve">b.    Complete the IL-TRM adjustment for the second Program Year of the Plan, namely the </t>
    </r>
    <r>
      <rPr>
        <i/>
        <sz val="11"/>
        <color theme="1"/>
        <rFont val="Arial"/>
        <family val="2"/>
      </rPr>
      <t>EPY11/GPY8 Adjustment</t>
    </r>
    <r>
      <rPr>
        <sz val="11"/>
        <color theme="1"/>
        <rFont val="Arial"/>
        <family val="2"/>
      </rPr>
      <t xml:space="preserve">, by completing the following columns: </t>
    </r>
    <r>
      <rPr>
        <i/>
        <sz val="11"/>
        <color theme="1"/>
        <rFont val="Arial"/>
        <family val="2"/>
      </rPr>
      <t>column (ak)</t>
    </r>
    <r>
      <rPr>
        <sz val="11"/>
        <color theme="1"/>
        <rFont val="Arial"/>
        <family val="2"/>
      </rPr>
      <t xml:space="preserve"> </t>
    </r>
    <r>
      <rPr>
        <i/>
        <sz val="11"/>
        <color theme="1"/>
        <rFont val="Arial"/>
        <family val="2"/>
      </rPr>
      <t>– IL-TRM Measure Code from IL-TRMv7.0 or errata applicable to EPY11/GPY8</t>
    </r>
    <r>
      <rPr>
        <sz val="11"/>
        <color theme="1"/>
        <rFont val="Arial"/>
        <family val="2"/>
      </rPr>
      <t xml:space="preserve">, </t>
    </r>
    <r>
      <rPr>
        <i/>
        <sz val="11"/>
        <color theme="1"/>
        <rFont val="Arial"/>
        <family val="2"/>
      </rPr>
      <t>column (al) – Reference Document Explaining Gross Unit Savings Calculation Details</t>
    </r>
    <r>
      <rPr>
        <sz val="11"/>
        <color theme="1"/>
        <rFont val="Arial"/>
        <family val="2"/>
      </rPr>
      <t xml:space="preserve">, </t>
    </r>
    <r>
      <rPr>
        <i/>
        <sz val="11"/>
        <color theme="1"/>
        <rFont val="Arial"/>
        <family val="2"/>
      </rPr>
      <t>column (am)</t>
    </r>
    <r>
      <rPr>
        <sz val="11"/>
        <color theme="1"/>
        <rFont val="Arial"/>
        <family val="2"/>
      </rPr>
      <t xml:space="preserve"> </t>
    </r>
    <r>
      <rPr>
        <i/>
        <sz val="11"/>
        <color theme="1"/>
        <rFont val="Arial"/>
        <family val="2"/>
      </rPr>
      <t>– EPY11/GPY8 Gross Unit Savings, column (an) – Gross Unit Savings Adjustment Explanation, column (ao) – EPY11/GPY8 Adjusted Goal, column (ap) – EPY11/GPY8 IL-TRM Adjustment, and column (ax) – EPY11/GPY8 Final Goal</t>
    </r>
    <r>
      <rPr>
        <sz val="11"/>
        <color theme="1"/>
        <rFont val="Arial"/>
        <family val="2"/>
      </rPr>
      <t xml:space="preserve">, by following the calculation instructions specified in the headers of these columns within the </t>
    </r>
    <r>
      <rPr>
        <i/>
        <sz val="11"/>
        <color theme="1"/>
        <rFont val="Arial"/>
        <family val="2"/>
      </rPr>
      <t>Measure-Level Adjustments Tab</t>
    </r>
    <r>
      <rPr>
        <sz val="11"/>
        <color theme="1"/>
        <rFont val="Arial"/>
        <family val="2"/>
      </rPr>
      <t xml:space="preserve">. </t>
    </r>
  </si>
  <si>
    <r>
      <t xml:space="preserve">                                          i.    Note: Complete </t>
    </r>
    <r>
      <rPr>
        <i/>
        <sz val="11"/>
        <color theme="1"/>
        <rFont val="Arial"/>
        <family val="2"/>
      </rPr>
      <t xml:space="preserve">column (al) – Reference Document Explaining Gross Unit Savings Calculation Details </t>
    </r>
    <r>
      <rPr>
        <sz val="11"/>
        <color theme="1"/>
        <rFont val="Arial"/>
        <family val="2"/>
      </rPr>
      <t xml:space="preserve">by providing the name of the document, and date and tab name if applicable, where the supporting calculation details, </t>
    </r>
    <r>
      <rPr>
        <i/>
        <sz val="11"/>
        <color theme="1"/>
        <rFont val="Arial"/>
        <family val="2"/>
      </rPr>
      <t>Key Custom Input Assumptions</t>
    </r>
    <r>
      <rPr>
        <sz val="11"/>
        <color theme="1"/>
        <rFont val="Arial"/>
        <family val="2"/>
      </rPr>
      <t xml:space="preserve">, any necessary adjustments made to the </t>
    </r>
    <r>
      <rPr>
        <i/>
        <sz val="11"/>
        <color theme="1"/>
        <rFont val="Arial"/>
        <family val="2"/>
      </rPr>
      <t>Key IL-TRM Input Assumptions</t>
    </r>
    <r>
      <rPr>
        <sz val="11"/>
        <color theme="1"/>
        <rFont val="Arial"/>
        <family val="2"/>
      </rPr>
      <t xml:space="preserve"> based upon IL-TRM updates, and any SAG consensus extenuating circumstance adjustment notes and documentation (see provisions contained in these guidelines for </t>
    </r>
    <r>
      <rPr>
        <i/>
        <sz val="11"/>
        <color theme="1"/>
        <rFont val="Arial"/>
        <family val="2"/>
      </rPr>
      <t>columns (ba) and (bb)</t>
    </r>
    <r>
      <rPr>
        <sz val="11"/>
        <color theme="1"/>
        <rFont val="Arial"/>
        <family val="2"/>
      </rPr>
      <t xml:space="preserve">), are specified for calculating the </t>
    </r>
    <r>
      <rPr>
        <i/>
        <sz val="11"/>
        <color theme="1"/>
        <rFont val="Arial"/>
        <family val="2"/>
      </rPr>
      <t>EPY11/GPY8 Gross Unit Savings</t>
    </r>
    <r>
      <rPr>
        <sz val="11"/>
        <color theme="1"/>
        <rFont val="Arial"/>
        <family val="2"/>
      </rPr>
      <t xml:space="preserve"> values contained in </t>
    </r>
    <r>
      <rPr>
        <i/>
        <sz val="11"/>
        <color theme="1"/>
        <rFont val="Arial"/>
        <family val="2"/>
      </rPr>
      <t>column (am)</t>
    </r>
    <r>
      <rPr>
        <sz val="11"/>
        <color theme="1"/>
        <rFont val="Arial"/>
        <family val="2"/>
      </rPr>
      <t xml:space="preserve"> for the relevant Measure. </t>
    </r>
  </si>
  <si>
    <r>
      <t xml:space="preserve">                                         ii.    As described in the provisions contained in these guidelines for </t>
    </r>
    <r>
      <rPr>
        <i/>
        <sz val="11"/>
        <color theme="1"/>
        <rFont val="Arial"/>
        <family val="2"/>
      </rPr>
      <t>column (d)</t>
    </r>
    <r>
      <rPr>
        <sz val="11"/>
        <color theme="1"/>
        <rFont val="Arial"/>
        <family val="2"/>
      </rPr>
      <t xml:space="preserve">,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should be left blank and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The value contained in </t>
    </r>
    <r>
      <rPr>
        <i/>
        <sz val="11"/>
        <color theme="1"/>
        <rFont val="Arial"/>
        <family val="2"/>
      </rPr>
      <t>column (ax) – EPY11/GPY8 Final Goal</t>
    </r>
    <r>
      <rPr>
        <sz val="11"/>
        <color theme="1"/>
        <rFont val="Arial"/>
        <family val="2"/>
      </rPr>
      <t xml:space="preserve"> should be set equal to the value contained in </t>
    </r>
    <r>
      <rPr>
        <i/>
        <sz val="11"/>
        <color theme="1"/>
        <rFont val="Arial"/>
        <family val="2"/>
      </rPr>
      <t>column (aa) – EPY11/GPY8 NTG-Adjusted Goal</t>
    </r>
    <r>
      <rPr>
        <sz val="11"/>
        <color theme="1"/>
        <rFont val="Arial"/>
        <family val="2"/>
      </rPr>
      <t xml:space="preserve"> for each row with a Measure that is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
    </r>
  </si>
  <si>
    <r>
      <t xml:space="preserve">                                        iii.    The value contained in </t>
    </r>
    <r>
      <rPr>
        <i/>
        <sz val="11"/>
        <color theme="1"/>
        <rFont val="Arial"/>
        <family val="2"/>
      </rPr>
      <t>column (ax) – EPY11/GPY8 Final Goal</t>
    </r>
    <r>
      <rPr>
        <sz val="11"/>
        <color theme="1"/>
        <rFont val="Arial"/>
        <family val="2"/>
      </rPr>
      <t xml:space="preserve"> should be set equal to the value contained in </t>
    </r>
    <r>
      <rPr>
        <i/>
        <sz val="11"/>
        <color theme="1"/>
        <rFont val="Arial"/>
        <family val="2"/>
      </rPr>
      <t>column (ao) – EPY11/GPY8 Adjusted Goal</t>
    </r>
    <r>
      <rPr>
        <sz val="11"/>
        <color theme="1"/>
        <rFont val="Arial"/>
        <family val="2"/>
      </rPr>
      <t xml:space="preserve"> for each row with a Measure designated as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=1). </t>
    </r>
  </si>
  <si>
    <r>
      <t xml:space="preserve">c.    Complete the IL-TRM adjustment for the third Program Year of the Plan, namely the </t>
    </r>
    <r>
      <rPr>
        <i/>
        <sz val="11"/>
        <color theme="1"/>
        <rFont val="Arial"/>
        <family val="2"/>
      </rPr>
      <t>EPY12/GPY9 Adjustment</t>
    </r>
    <r>
      <rPr>
        <sz val="11"/>
        <color theme="1"/>
        <rFont val="Arial"/>
        <family val="2"/>
      </rPr>
      <t xml:space="preserve">, by completing the following columns: </t>
    </r>
    <r>
      <rPr>
        <i/>
        <sz val="11"/>
        <color theme="1"/>
        <rFont val="Arial"/>
        <family val="2"/>
      </rPr>
      <t>column (aq)</t>
    </r>
    <r>
      <rPr>
        <sz val="11"/>
        <color theme="1"/>
        <rFont val="Arial"/>
        <family val="2"/>
      </rPr>
      <t xml:space="preserve"> </t>
    </r>
    <r>
      <rPr>
        <i/>
        <sz val="11"/>
        <color theme="1"/>
        <rFont val="Arial"/>
        <family val="2"/>
      </rPr>
      <t>– IL-TRM Measure Code from IL-TRMv8.0 or errata applicable to EPY12/GPY9</t>
    </r>
    <r>
      <rPr>
        <sz val="11"/>
        <color theme="1"/>
        <rFont val="Arial"/>
        <family val="2"/>
      </rPr>
      <t xml:space="preserve">, </t>
    </r>
    <r>
      <rPr>
        <i/>
        <sz val="11"/>
        <color theme="1"/>
        <rFont val="Arial"/>
        <family val="2"/>
      </rPr>
      <t>column (ar) – Reference Document Explaining Gross Unit Savings Calculation Details</t>
    </r>
    <r>
      <rPr>
        <sz val="11"/>
        <color theme="1"/>
        <rFont val="Arial"/>
        <family val="2"/>
      </rPr>
      <t xml:space="preserve">, </t>
    </r>
    <r>
      <rPr>
        <i/>
        <sz val="11"/>
        <color theme="1"/>
        <rFont val="Arial"/>
        <family val="2"/>
      </rPr>
      <t>column (as)</t>
    </r>
    <r>
      <rPr>
        <sz val="11"/>
        <color theme="1"/>
        <rFont val="Arial"/>
        <family val="2"/>
      </rPr>
      <t xml:space="preserve"> </t>
    </r>
    <r>
      <rPr>
        <i/>
        <sz val="11"/>
        <color theme="1"/>
        <rFont val="Arial"/>
        <family val="2"/>
      </rPr>
      <t>– EPY12/GPY9 Gross Unit Savings, column (at) – Gross Unit Savings Adjustment Explanation, column (au) – EPY12/GPY9 Adjusted Goal, column (av) – EPY12/GPY9 IL-TRM Adjustment, and column (ay) – EPY12/GPY9 Final Goal</t>
    </r>
    <r>
      <rPr>
        <sz val="11"/>
        <color theme="1"/>
        <rFont val="Arial"/>
        <family val="2"/>
      </rPr>
      <t xml:space="preserve">, by following the calculation instructions specified in the headers of these columns within the </t>
    </r>
    <r>
      <rPr>
        <i/>
        <sz val="11"/>
        <color theme="1"/>
        <rFont val="Arial"/>
        <family val="2"/>
      </rPr>
      <t>Measure-Level Adjustments Tab</t>
    </r>
    <r>
      <rPr>
        <sz val="11"/>
        <color theme="1"/>
        <rFont val="Arial"/>
        <family val="2"/>
      </rPr>
      <t xml:space="preserve">. </t>
    </r>
  </si>
  <si>
    <r>
      <t xml:space="preserve">                                          i.    Note: Complete </t>
    </r>
    <r>
      <rPr>
        <i/>
        <sz val="11"/>
        <color theme="1"/>
        <rFont val="Arial"/>
        <family val="2"/>
      </rPr>
      <t xml:space="preserve">column (ar) – Reference Document Explaining Gross Unit Savings Calculation Details </t>
    </r>
    <r>
      <rPr>
        <sz val="11"/>
        <color theme="1"/>
        <rFont val="Arial"/>
        <family val="2"/>
      </rPr>
      <t xml:space="preserve">by providing the name of the document, and date and tab name if applicable, where the supporting calculation details, </t>
    </r>
    <r>
      <rPr>
        <i/>
        <sz val="11"/>
        <color theme="1"/>
        <rFont val="Arial"/>
        <family val="2"/>
      </rPr>
      <t>Key Custom Input Assumptions</t>
    </r>
    <r>
      <rPr>
        <sz val="11"/>
        <color theme="1"/>
        <rFont val="Arial"/>
        <family val="2"/>
      </rPr>
      <t xml:space="preserve">, any necessary adjustments made to the </t>
    </r>
    <r>
      <rPr>
        <i/>
        <sz val="11"/>
        <color theme="1"/>
        <rFont val="Arial"/>
        <family val="2"/>
      </rPr>
      <t>Key IL-TRM Input Assumptions</t>
    </r>
    <r>
      <rPr>
        <sz val="11"/>
        <color theme="1"/>
        <rFont val="Arial"/>
        <family val="2"/>
      </rPr>
      <t xml:space="preserve"> based upon IL-TRM updates, and any SAG consensus extenuating circumstance adjustment notes and documentation (see provisions contained in these guidelines for </t>
    </r>
    <r>
      <rPr>
        <i/>
        <sz val="11"/>
        <color theme="1"/>
        <rFont val="Arial"/>
        <family val="2"/>
      </rPr>
      <t>columns (ba) and (bb)</t>
    </r>
    <r>
      <rPr>
        <sz val="11"/>
        <color theme="1"/>
        <rFont val="Arial"/>
        <family val="2"/>
      </rPr>
      <t xml:space="preserve">), are specified for calculating the </t>
    </r>
    <r>
      <rPr>
        <i/>
        <sz val="11"/>
        <color theme="1"/>
        <rFont val="Arial"/>
        <family val="2"/>
      </rPr>
      <t>EPY12/GPY9 Gross Unit Savings</t>
    </r>
    <r>
      <rPr>
        <sz val="11"/>
        <color theme="1"/>
        <rFont val="Arial"/>
        <family val="2"/>
      </rPr>
      <t xml:space="preserve"> values contained in </t>
    </r>
    <r>
      <rPr>
        <i/>
        <sz val="11"/>
        <color theme="1"/>
        <rFont val="Arial"/>
        <family val="2"/>
      </rPr>
      <t>column (as)</t>
    </r>
    <r>
      <rPr>
        <sz val="11"/>
        <color theme="1"/>
        <rFont val="Arial"/>
        <family val="2"/>
      </rPr>
      <t xml:space="preserve"> for the relevant Measure. </t>
    </r>
  </si>
  <si>
    <r>
      <t xml:space="preserve">                                         ii.    As described in the provisions contained in these guidelines for </t>
    </r>
    <r>
      <rPr>
        <i/>
        <sz val="11"/>
        <color theme="1"/>
        <rFont val="Arial"/>
        <family val="2"/>
      </rPr>
      <t>column (d)</t>
    </r>
    <r>
      <rPr>
        <sz val="11"/>
        <color theme="1"/>
        <rFont val="Arial"/>
        <family val="2"/>
      </rPr>
      <t xml:space="preserve">,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should be left blank and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The value contained in </t>
    </r>
    <r>
      <rPr>
        <i/>
        <sz val="11"/>
        <color theme="1"/>
        <rFont val="Arial"/>
        <family val="2"/>
      </rPr>
      <t>column (ay) – EPY12/GPY9 Final Goal</t>
    </r>
    <r>
      <rPr>
        <sz val="11"/>
        <color theme="1"/>
        <rFont val="Arial"/>
        <family val="2"/>
      </rPr>
      <t xml:space="preserve"> should be set equal to the value contained in </t>
    </r>
    <r>
      <rPr>
        <i/>
        <sz val="11"/>
        <color theme="1"/>
        <rFont val="Arial"/>
        <family val="2"/>
      </rPr>
      <t>column (ab) – EPY12/GPY9 NTG-Adjusted Goal</t>
    </r>
    <r>
      <rPr>
        <sz val="11"/>
        <color theme="1"/>
        <rFont val="Arial"/>
        <family val="2"/>
      </rPr>
      <t xml:space="preserve"> for each row with a Measure that is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
    </r>
  </si>
  <si>
    <r>
      <t xml:space="preserve">                                        iii.    The value contained in </t>
    </r>
    <r>
      <rPr>
        <i/>
        <sz val="11"/>
        <color theme="1"/>
        <rFont val="Arial"/>
        <family val="2"/>
      </rPr>
      <t>column (ay) – EPY12/GPY9 Final Goal</t>
    </r>
    <r>
      <rPr>
        <sz val="11"/>
        <color theme="1"/>
        <rFont val="Arial"/>
        <family val="2"/>
      </rPr>
      <t xml:space="preserve"> should be set equal to the value contained in </t>
    </r>
    <r>
      <rPr>
        <i/>
        <sz val="11"/>
        <color theme="1"/>
        <rFont val="Arial"/>
        <family val="2"/>
      </rPr>
      <t>column (au) – EPY12/GPY9 Adjusted Goal</t>
    </r>
    <r>
      <rPr>
        <sz val="11"/>
        <color theme="1"/>
        <rFont val="Arial"/>
        <family val="2"/>
      </rPr>
      <t xml:space="preserve"> for each row with a Measure designated as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=1).        </t>
    </r>
  </si>
  <si>
    <r>
      <t xml:space="preserve">d.    Calculate an estimate of the Electric Plan 4/Gas Plan 3 </t>
    </r>
    <r>
      <rPr>
        <i/>
        <sz val="11"/>
        <color theme="1"/>
        <rFont val="Arial"/>
        <family val="2"/>
      </rPr>
      <t>Final Adjusted Net Energy Savings Goal</t>
    </r>
    <r>
      <rPr>
        <sz val="11"/>
        <color theme="1"/>
        <rFont val="Arial"/>
        <family val="2"/>
      </rPr>
      <t xml:space="preserve"> by completing </t>
    </r>
    <r>
      <rPr>
        <i/>
        <sz val="11"/>
        <color theme="1"/>
        <rFont val="Arial"/>
        <family val="2"/>
      </rPr>
      <t>column (az) – Electric Plan 4/Gas Plan 3 Final Goal</t>
    </r>
    <r>
      <rPr>
        <sz val="11"/>
        <color theme="1"/>
        <rFont val="Arial"/>
        <family val="2"/>
      </rPr>
      <t xml:space="preserve"> for all Measures by following the calculation instructions specified in the header row of the column: </t>
    </r>
    <r>
      <rPr>
        <i/>
        <sz val="11"/>
        <color theme="1"/>
        <rFont val="Arial"/>
        <family val="2"/>
      </rPr>
      <t>column (az)=(aw+ax+ay)</t>
    </r>
    <r>
      <rPr>
        <sz val="11"/>
        <color theme="1"/>
        <rFont val="Arial"/>
        <family val="2"/>
      </rPr>
      <t xml:space="preserve">; and then below the list of Measures, include the </t>
    </r>
    <r>
      <rPr>
        <i/>
        <sz val="11"/>
        <color theme="1"/>
        <rFont val="Arial"/>
        <family val="2"/>
      </rPr>
      <t>Portfolio Total (kWh or Therms)</t>
    </r>
    <r>
      <rPr>
        <sz val="11"/>
        <color theme="1"/>
        <rFont val="Arial"/>
        <family val="2"/>
      </rPr>
      <t xml:space="preserve"> savings by calculating the sum of the rows of Measure savings for the respective fuel type (kWh or Therms) for </t>
    </r>
    <r>
      <rPr>
        <i/>
        <sz val="11"/>
        <color theme="1"/>
        <rFont val="Arial"/>
        <family val="2"/>
      </rPr>
      <t>column (az)</t>
    </r>
    <r>
      <rPr>
        <sz val="11"/>
        <color theme="1"/>
        <rFont val="Arial"/>
        <family val="2"/>
      </rPr>
      <t xml:space="preserve"> to determine an estimate of the Portfolio </t>
    </r>
    <r>
      <rPr>
        <i/>
        <sz val="11"/>
        <color theme="1"/>
        <rFont val="Arial"/>
        <family val="2"/>
      </rPr>
      <t>Final Adjusted Net Energy Savings Goal</t>
    </r>
    <r>
      <rPr>
        <sz val="11"/>
        <color theme="1"/>
        <rFont val="Arial"/>
        <family val="2"/>
      </rPr>
      <t xml:space="preserve"> for Electric Plan 4/Gas Plan 3. </t>
    </r>
  </si>
  <si>
    <r>
      <t xml:space="preserve">Not derived from values in the IL-TRM, and therefore will not necessitate a change in savings goals if the IL-TRM is updated. Note: The Key Custom Input Assumptions specified in column (ba) should remain </t>
    </r>
    <r>
      <rPr>
        <i/>
        <u/>
        <sz val="8"/>
        <color theme="1"/>
        <rFont val="Arial"/>
        <family val="2"/>
      </rPr>
      <t>fixed</t>
    </r>
    <r>
      <rPr>
        <i/>
        <sz val="8"/>
        <color theme="1"/>
        <rFont val="Arial"/>
        <family val="2"/>
      </rPr>
      <t xml:space="preserve"> over the Plan period when calculating the Gross Unit Savings for the Measure for the applicable Program Years set forth in columns (ag), (am), and (as), unless consensus is reached at SAG that the extenuating circumstance warrants an adjustment.</t>
    </r>
  </si>
  <si>
    <r>
      <t xml:space="preserve">                                       iv.    </t>
    </r>
    <r>
      <rPr>
        <i/>
        <sz val="11"/>
        <color theme="1"/>
        <rFont val="Arial"/>
        <family val="2"/>
      </rPr>
      <t>Column (ah) – Gross Unit Savings Adjustment Explanation</t>
    </r>
    <r>
      <rPr>
        <sz val="11"/>
        <color theme="1"/>
        <rFont val="Arial"/>
        <family val="2"/>
      </rPr>
      <t xml:space="preserve">: Briefly describe the cause of the adjusted </t>
    </r>
    <r>
      <rPr>
        <i/>
        <sz val="11"/>
        <color theme="1"/>
        <rFont val="Arial"/>
        <family val="2"/>
      </rPr>
      <t>Gross Unit Savings</t>
    </r>
    <r>
      <rPr>
        <sz val="11"/>
        <color theme="1"/>
        <rFont val="Arial"/>
        <family val="2"/>
      </rPr>
      <t xml:space="preserve"> reflected in </t>
    </r>
    <r>
      <rPr>
        <i/>
        <sz val="11"/>
        <color theme="1"/>
        <rFont val="Arial"/>
        <family val="2"/>
      </rPr>
      <t>column (ag) – EPY10/GPY7 Gross Unit Savings</t>
    </r>
    <r>
      <rPr>
        <sz val="11"/>
        <color theme="1"/>
        <rFont val="Arial"/>
        <family val="2"/>
      </rPr>
      <t xml:space="preserve">. Note: Where applicable, document in both </t>
    </r>
    <r>
      <rPr>
        <i/>
        <sz val="11"/>
        <color theme="1"/>
        <rFont val="Arial"/>
        <family val="2"/>
      </rPr>
      <t>column (ah)</t>
    </r>
    <r>
      <rPr>
        <sz val="11"/>
        <color theme="1"/>
        <rFont val="Arial"/>
        <family val="2"/>
      </rPr>
      <t xml:space="preserve"> and the reference document specified in </t>
    </r>
    <r>
      <rPr>
        <i/>
        <sz val="11"/>
        <color theme="1"/>
        <rFont val="Arial"/>
        <family val="2"/>
      </rPr>
      <t xml:space="preserve">column (af) </t>
    </r>
    <r>
      <rPr>
        <sz val="11"/>
        <color theme="1"/>
        <rFont val="Arial"/>
        <family val="2"/>
      </rPr>
      <t xml:space="preserve">if the adjustment is the result of SAG consensus concerning an extenuating circumstance as contemplated in the provisions contained in these guidelines for </t>
    </r>
    <r>
      <rPr>
        <i/>
        <sz val="11"/>
        <color theme="1"/>
        <rFont val="Arial"/>
        <family val="2"/>
      </rPr>
      <t>columns (ba) and (bb)</t>
    </r>
    <r>
      <rPr>
        <sz val="11"/>
        <color theme="1"/>
        <rFont val="Arial"/>
        <family val="2"/>
      </rPr>
      <t xml:space="preserve">.  </t>
    </r>
    <r>
      <rPr>
        <i/>
        <sz val="11"/>
        <color theme="1"/>
        <rFont val="Arial"/>
        <family val="2"/>
      </rPr>
      <t xml:space="preserve"> </t>
    </r>
  </si>
  <si>
    <t>(aw)=(ai) [if (d)=1]; (aw)=(z) [if (d)=0]</t>
  </si>
  <si>
    <t>(ax)=(ao) [if (d)=1]; (ax)=(aa) [if (d)=0]</t>
  </si>
  <si>
    <t>(ay)=(au) [if (d)=1]; (ay)=(ab) [if (d)=0]</t>
  </si>
  <si>
    <t>ProgramAdministrator_ElectricPlan4-GasPlan3_Evaluator_NTG_2017-03-01.pdf; Accessible: http://ilsagfiles.org/SAG_files/NTG/2016_NTG_Meetings/Final_Documents/ComEd_EPY9_NTG_Summary_2016-02-26_Final.pdf</t>
  </si>
  <si>
    <t>Product Rebates-Advance Smart Thermostats-Residential_2016-05-12.xlsx; Accessible: http://ilsagfiles.org/SAG_files/Meeting_Materials/2016/May_16-17_2016_Meeting/ComEd_DSMore_Batch_Tool_VBA_Plan_4_Measures_v2.xlsb</t>
  </si>
  <si>
    <t>Product Rebates-Pool Pumps (Variable) - ES-Residential_2016-05-13.xlsx; Accessible: http://ilsagfiles.org/SAG_files/Meeting_Materials/2016/May_16-17_2016_Meeting/ComEd_DSMore_Batch_Tool_VBA_Plan_4_Measures_v2.xlsb</t>
  </si>
  <si>
    <t>Appliance Recycling-Appliance Recycling - Refrigerators-Residential_2016-05-12.xlsx; Accessible: http://ilsagfiles.org/SAG_files/Meeting_Materials/2016/May_16-17_2016_Meeting/ComEd_DSMore_Batch_Tool_VBA_Plan_4_Measures_v2.xlsb</t>
  </si>
  <si>
    <t>Appliance Recycling-Appliance Recycling - Freezers-Residential_2016-05-12.xlsx; Accessible: http://ilsagfiles.org/SAG_files/Meeting_Materials/2016/May_16-17_2016_Meeting/ComEd_DSMore_Batch_Tool_VBA_Plan_4_Measures_v2.xlsb</t>
  </si>
  <si>
    <t>Appliance Recycling-Appliance Recycling - Room and Window ACs-Residential_2016-05-12.xlsx; Accessible: http://ilsagfiles.org/SAG_files/Meeting_Materials/2016/May_16-17_2016_Meeting/ComEd_DSMore_Batch_Tool_VBA_Plan_4_Measures_v2.xlsb</t>
  </si>
  <si>
    <t>IL-TRM Measure Code from IL-TRMv8.0 or errata applicable to EPY12/GPY9</t>
  </si>
  <si>
    <t>IL-TRM Measure Code from IL-TRMv7.0 or errata applicable to EPY11/GPY8</t>
  </si>
  <si>
    <t>IL-TRM Measure Code from IL-TRMv6.0 or errata applicable to EPY10/GPY7</t>
  </si>
  <si>
    <t>IL-TRM Measure Code from IL-TRMv5.0</t>
  </si>
  <si>
    <r>
      <t xml:space="preserve">EEPS Adjustable Savings Goal Template - </t>
    </r>
    <r>
      <rPr>
        <i/>
        <sz val="14"/>
        <color theme="1"/>
        <rFont val="Arial"/>
        <family val="2"/>
      </rPr>
      <t>Program-Level Adjustments Tab</t>
    </r>
  </si>
  <si>
    <r>
      <t xml:space="preserve">EEPS Adjustable Savings Goal Template - </t>
    </r>
    <r>
      <rPr>
        <i/>
        <sz val="14"/>
        <color theme="1"/>
        <rFont val="Arial"/>
        <family val="2"/>
      </rPr>
      <t>Measure-Level Adjustments Tab</t>
    </r>
  </si>
  <si>
    <r>
      <rPr>
        <b/>
        <sz val="11"/>
        <color theme="1"/>
        <rFont val="Calibri"/>
        <family val="2"/>
        <scheme val="minor"/>
      </rPr>
      <t xml:space="preserve">Note: </t>
    </r>
    <r>
      <rPr>
        <sz val="11"/>
        <color theme="1"/>
        <rFont val="Calibri"/>
        <family val="2"/>
        <scheme val="minor"/>
      </rPr>
      <t>To enable Excel comments: Click "File." Click "Options." Under the "Advanced" tab, scroll to "Display" and click "comments and indicators."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</si>
</sst>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i/>
      <sz val="12"/>
      <color theme="1"/>
      <name val="Arial"/>
      <family val="2"/>
    </font>
    <font>
      <b/>
      <sz val="18"/>
      <color theme="1"/>
      <name val="Arial"/>
      <family val="2"/>
    </font>
    <font>
      <b/>
      <sz val="12"/>
      <color theme="1"/>
      <name val="Arial"/>
      <family val="2"/>
    </font>
    <font>
      <b/>
      <sz val="14"/>
      <color theme="1"/>
      <name val="Arial"/>
      <family val="2"/>
    </font>
    <font>
      <b/>
      <sz val="16"/>
      <color theme="1"/>
      <name val="Arial"/>
      <family val="2"/>
    </font>
    <font>
      <b/>
      <i/>
      <sz val="12"/>
      <color theme="1"/>
      <name val="Arial"/>
      <family val="2"/>
    </font>
    <font>
      <b/>
      <sz val="11"/>
      <color theme="1"/>
      <name val="Calibri"/>
      <family val="2"/>
      <scheme val="minor"/>
    </font>
    <font>
      <sz val="11"/>
      <color theme="1"/>
      <name val="Arial"/>
      <family val="2"/>
    </font>
    <font>
      <sz val="13"/>
      <color theme="1"/>
      <name val="Arial"/>
      <family val="2"/>
    </font>
    <font>
      <b/>
      <sz val="13"/>
      <color theme="1"/>
      <name val="Arial"/>
      <family val="2"/>
    </font>
    <font>
      <i/>
      <sz val="8"/>
      <color theme="1"/>
      <name val="Arial"/>
      <family val="2"/>
    </font>
    <font>
      <b/>
      <sz val="11"/>
      <color theme="1"/>
      <name val="Arial"/>
      <family val="2"/>
    </font>
    <font>
      <i/>
      <sz val="11"/>
      <color theme="1"/>
      <name val="Arial"/>
      <family val="2"/>
    </font>
    <font>
      <b/>
      <i/>
      <sz val="11"/>
      <color theme="1"/>
      <name val="Arial"/>
      <family val="2"/>
    </font>
    <font>
      <sz val="11"/>
      <color rgb="FF000000"/>
      <name val="Arial"/>
      <family val="2"/>
    </font>
    <font>
      <b/>
      <sz val="9"/>
      <color indexed="81"/>
      <name val="Tahoma"/>
      <family val="2"/>
    </font>
    <font>
      <sz val="9"/>
      <color indexed="81"/>
      <name val="Tahoma"/>
      <family val="2"/>
    </font>
    <font>
      <u/>
      <sz val="9"/>
      <color indexed="81"/>
      <name val="Tahoma"/>
      <family val="2"/>
    </font>
    <font>
      <sz val="10"/>
      <color theme="1"/>
      <name val="Arial"/>
      <family val="2"/>
    </font>
    <font>
      <sz val="8"/>
      <color theme="1"/>
      <name val="Arial"/>
      <family val="2"/>
    </font>
    <font>
      <sz val="8"/>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b/>
      <i/>
      <sz val="12"/>
      <name val="Arial"/>
      <family val="2"/>
    </font>
    <font>
      <i/>
      <u/>
      <sz val="8"/>
      <color theme="1"/>
      <name val="Arial"/>
      <family val="2"/>
    </font>
    <font>
      <b/>
      <i/>
      <sz val="9"/>
      <color indexed="81"/>
      <name val="Tahoma"/>
      <family val="2"/>
    </font>
    <font>
      <b/>
      <sz val="20"/>
      <color theme="1"/>
      <name val="Arial"/>
      <family val="2"/>
    </font>
    <font>
      <u/>
      <sz val="11"/>
      <color theme="1"/>
      <name val="Arial"/>
      <family val="2"/>
    </font>
    <font>
      <vertAlign val="superscript"/>
      <sz val="11"/>
      <color theme="1"/>
      <name val="Arial"/>
      <family val="2"/>
    </font>
    <font>
      <b/>
      <u/>
      <sz val="9"/>
      <color indexed="81"/>
      <name val="Tahoma"/>
      <family val="2"/>
    </font>
    <font>
      <i/>
      <sz val="14"/>
      <color theme="1"/>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lightDown">
        <fgColor auto="1"/>
        <bgColor auto="1"/>
      </patternFill>
    </fill>
    <fill>
      <patternFill patternType="lightDown">
        <bgColor auto="1"/>
      </patternFill>
    </fill>
    <fill>
      <patternFill patternType="solid">
        <fgColor rgb="FFCFFEFF"/>
        <bgColor indexed="64"/>
      </patternFill>
    </fill>
    <fill>
      <patternFill patternType="solid">
        <fgColor theme="6"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dashed">
        <color indexed="64"/>
      </left>
      <right/>
      <top/>
      <bottom/>
      <diagonal/>
    </border>
  </borders>
  <cellStyleXfs count="1">
    <xf numFmtId="0" fontId="0" fillId="0" borderId="0"/>
  </cellStyleXfs>
  <cellXfs count="280">
    <xf numFmtId="0" fontId="0" fillId="0" borderId="0" xfId="0"/>
    <xf numFmtId="0" fontId="0" fillId="0" borderId="1" xfId="0" applyBorder="1"/>
    <xf numFmtId="0" fontId="10" fillId="0" borderId="0" xfId="0" applyFont="1" applyAlignment="1">
      <alignment wrapText="1"/>
    </xf>
    <xf numFmtId="0" fontId="10" fillId="0" borderId="1" xfId="0" applyFont="1" applyBorder="1" applyAlignment="1">
      <alignment wrapText="1"/>
    </xf>
    <xf numFmtId="0" fontId="0" fillId="0" borderId="2" xfId="0" applyBorder="1"/>
    <xf numFmtId="0" fontId="13" fillId="0" borderId="1" xfId="0" applyFont="1" applyBorder="1" applyAlignment="1">
      <alignment wrapText="1"/>
    </xf>
    <xf numFmtId="0" fontId="17" fillId="0" borderId="1" xfId="0" applyFont="1" applyBorder="1"/>
    <xf numFmtId="0" fontId="18" fillId="0" borderId="0" xfId="0" applyFont="1"/>
    <xf numFmtId="0" fontId="0" fillId="0" borderId="10" xfId="0" applyBorder="1"/>
    <xf numFmtId="0" fontId="16" fillId="0" borderId="3"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1" fillId="0" borderId="0" xfId="0" applyFont="1" applyAlignment="1">
      <alignment horizontal="center" vertical="center" wrapText="1"/>
    </xf>
    <xf numFmtId="0" fontId="19" fillId="0" borderId="0" xfId="0" applyFont="1" applyAlignment="1">
      <alignment wrapText="1"/>
    </xf>
    <xf numFmtId="0" fontId="13" fillId="2"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0"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3"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0" fillId="0" borderId="8" xfId="0" applyFont="1" applyBorder="1" applyAlignment="1">
      <alignment wrapText="1"/>
    </xf>
    <xf numFmtId="0" fontId="8" fillId="3" borderId="1" xfId="0" applyFont="1" applyFill="1" applyBorder="1" applyAlignment="1">
      <alignment horizontal="center" vertical="center" wrapText="1"/>
    </xf>
    <xf numFmtId="0" fontId="8" fillId="0" borderId="0" xfId="0" applyFont="1" applyAlignment="1">
      <alignment wrapText="1"/>
    </xf>
    <xf numFmtId="0" fontId="8" fillId="0" borderId="0" xfId="0" applyFont="1"/>
    <xf numFmtId="0" fontId="16" fillId="0" borderId="1" xfId="0" applyFont="1" applyFill="1" applyBorder="1" applyAlignment="1">
      <alignment horizontal="center" vertical="center" wrapText="1"/>
    </xf>
    <xf numFmtId="0" fontId="23" fillId="0" borderId="0" xfId="0" applyFont="1" applyAlignment="1">
      <alignment vertical="center" wrapText="1"/>
    </xf>
    <xf numFmtId="0" fontId="0" fillId="0" borderId="0" xfId="0" applyFill="1"/>
    <xf numFmtId="0" fontId="10" fillId="0" borderId="1" xfId="0" applyFont="1" applyBorder="1" applyAlignment="1">
      <alignment horizontal="center" wrapText="1"/>
    </xf>
    <xf numFmtId="0" fontId="7" fillId="0" borderId="1" xfId="0" applyFont="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10" fillId="8" borderId="1" xfId="0" applyFont="1" applyFill="1" applyBorder="1" applyAlignment="1">
      <alignment wrapText="1"/>
    </xf>
    <xf numFmtId="0" fontId="6" fillId="0" borderId="1" xfId="0" applyFont="1" applyBorder="1" applyAlignment="1">
      <alignment wrapText="1"/>
    </xf>
    <xf numFmtId="0" fontId="6" fillId="0" borderId="1" xfId="0" applyFont="1" applyBorder="1" applyAlignment="1"/>
    <xf numFmtId="3" fontId="10" fillId="0" borderId="1" xfId="0" applyNumberFormat="1" applyFont="1" applyBorder="1" applyAlignment="1">
      <alignment wrapText="1"/>
    </xf>
    <xf numFmtId="3" fontId="0" fillId="0" borderId="1" xfId="0" applyNumberFormat="1" applyBorder="1"/>
    <xf numFmtId="3" fontId="0" fillId="0" borderId="2" xfId="0" applyNumberFormat="1" applyBorder="1"/>
    <xf numFmtId="3" fontId="10" fillId="8" borderId="1" xfId="0" applyNumberFormat="1" applyFont="1" applyFill="1" applyBorder="1" applyAlignment="1">
      <alignment wrapText="1"/>
    </xf>
    <xf numFmtId="0" fontId="6" fillId="8" borderId="1" xfId="0" applyFont="1" applyFill="1" applyBorder="1" applyAlignment="1">
      <alignment wrapText="1"/>
    </xf>
    <xf numFmtId="0" fontId="6" fillId="8" borderId="1" xfId="0" applyFont="1" applyFill="1" applyBorder="1" applyAlignment="1"/>
    <xf numFmtId="0" fontId="6" fillId="0" borderId="11" xfId="0" applyFont="1" applyBorder="1"/>
    <xf numFmtId="3" fontId="6" fillId="0" borderId="11" xfId="0" applyNumberFormat="1" applyFont="1" applyBorder="1"/>
    <xf numFmtId="0" fontId="6" fillId="0" borderId="1" xfId="0" applyFont="1" applyBorder="1"/>
    <xf numFmtId="3" fontId="6" fillId="0" borderId="1" xfId="0" applyNumberFormat="1" applyFont="1" applyBorder="1"/>
    <xf numFmtId="3" fontId="14" fillId="0" borderId="11" xfId="0" applyNumberFormat="1" applyFont="1" applyBorder="1"/>
    <xf numFmtId="3" fontId="14" fillId="0" borderId="1" xfId="0" applyNumberFormat="1" applyFont="1" applyBorder="1"/>
    <xf numFmtId="3" fontId="13" fillId="0" borderId="1" xfId="0" applyNumberFormat="1" applyFont="1" applyBorder="1" applyAlignment="1">
      <alignment wrapText="1"/>
    </xf>
    <xf numFmtId="0" fontId="13" fillId="0" borderId="11" xfId="0" applyFont="1" applyBorder="1"/>
    <xf numFmtId="0" fontId="13" fillId="0" borderId="1" xfId="0" applyFont="1" applyBorder="1"/>
    <xf numFmtId="0" fontId="29" fillId="0" borderId="1" xfId="0" applyFont="1" applyBorder="1" applyAlignment="1">
      <alignment wrapText="1"/>
    </xf>
    <xf numFmtId="0" fontId="30" fillId="0" borderId="1" xfId="0" applyFont="1" applyBorder="1" applyAlignment="1"/>
    <xf numFmtId="0" fontId="30" fillId="0" borderId="3" xfId="0" applyFont="1" applyBorder="1" applyAlignment="1"/>
    <xf numFmtId="0" fontId="31" fillId="0" borderId="3" xfId="0" applyFont="1" applyBorder="1" applyAlignment="1"/>
    <xf numFmtId="0" fontId="31" fillId="0" borderId="8" xfId="0" applyFont="1" applyBorder="1" applyAlignment="1"/>
    <xf numFmtId="0" fontId="31" fillId="0" borderId="1" xfId="0" applyFont="1" applyBorder="1" applyAlignment="1"/>
    <xf numFmtId="0" fontId="31" fillId="0" borderId="2" xfId="0" applyFont="1" applyBorder="1" applyAlignment="1"/>
    <xf numFmtId="0" fontId="14" fillId="0" borderId="1" xfId="0" applyFont="1" applyBorder="1" applyAlignment="1">
      <alignment wrapText="1"/>
    </xf>
    <xf numFmtId="3" fontId="14" fillId="0" borderId="1" xfId="0" applyNumberFormat="1" applyFont="1" applyBorder="1" applyAlignment="1">
      <alignment wrapText="1"/>
    </xf>
    <xf numFmtId="0" fontId="32" fillId="0" borderId="1" xfId="0" applyFont="1" applyBorder="1"/>
    <xf numFmtId="0" fontId="33" fillId="0" borderId="10" xfId="0" applyFont="1" applyBorder="1"/>
    <xf numFmtId="0" fontId="6" fillId="9" borderId="16" xfId="0" applyFont="1" applyFill="1" applyBorder="1" applyAlignment="1">
      <alignment horizontal="center"/>
    </xf>
    <xf numFmtId="0" fontId="6" fillId="9" borderId="17" xfId="0" applyFont="1" applyFill="1" applyBorder="1"/>
    <xf numFmtId="0" fontId="6" fillId="9" borderId="18" xfId="0" applyFont="1" applyFill="1" applyBorder="1"/>
    <xf numFmtId="0" fontId="6" fillId="9" borderId="7" xfId="0" applyFont="1" applyFill="1" applyBorder="1" applyAlignment="1">
      <alignment horizontal="center"/>
    </xf>
    <xf numFmtId="0" fontId="6" fillId="9" borderId="6" xfId="0" applyFont="1" applyFill="1" applyBorder="1"/>
    <xf numFmtId="0" fontId="6" fillId="9" borderId="15" xfId="0" applyFont="1" applyFill="1" applyBorder="1"/>
    <xf numFmtId="0" fontId="6" fillId="10" borderId="16" xfId="0" applyFont="1" applyFill="1" applyBorder="1"/>
    <xf numFmtId="0" fontId="6" fillId="10" borderId="17" xfId="0" applyFont="1" applyFill="1" applyBorder="1"/>
    <xf numFmtId="0" fontId="6" fillId="10" borderId="18" xfId="0" applyFont="1" applyFill="1" applyBorder="1"/>
    <xf numFmtId="0" fontId="6" fillId="10" borderId="7" xfId="0" applyFont="1" applyFill="1" applyBorder="1"/>
    <xf numFmtId="0" fontId="6" fillId="10" borderId="6" xfId="0" applyFont="1" applyFill="1" applyBorder="1"/>
    <xf numFmtId="0" fontId="6" fillId="10" borderId="15" xfId="0" applyFont="1" applyFill="1" applyBorder="1"/>
    <xf numFmtId="3" fontId="14" fillId="10" borderId="19" xfId="0" applyNumberFormat="1" applyFont="1" applyFill="1" applyBorder="1"/>
    <xf numFmtId="3" fontId="14" fillId="10" borderId="20" xfId="0" applyNumberFormat="1" applyFont="1" applyFill="1" applyBorder="1"/>
    <xf numFmtId="0" fontId="11" fillId="11" borderId="0" xfId="0" applyFont="1" applyFill="1"/>
    <xf numFmtId="0" fontId="8" fillId="11" borderId="0" xfId="0" applyFont="1" applyFill="1" applyAlignment="1"/>
    <xf numFmtId="0" fontId="34" fillId="0" borderId="1" xfId="0" applyFont="1" applyBorder="1" applyAlignment="1">
      <alignment horizontal="center" wrapText="1"/>
    </xf>
    <xf numFmtId="3" fontId="34" fillId="0" borderId="1" xfId="0" applyNumberFormat="1" applyFont="1" applyBorder="1" applyAlignment="1">
      <alignment horizontal="center" wrapText="1"/>
    </xf>
    <xf numFmtId="3" fontId="34" fillId="0" borderId="3" xfId="0" applyNumberFormat="1" applyFont="1" applyBorder="1" applyAlignment="1">
      <alignment horizontal="center" wrapText="1"/>
    </xf>
    <xf numFmtId="3" fontId="33" fillId="0" borderId="1" xfId="0" applyNumberFormat="1" applyFont="1" applyBorder="1" applyAlignment="1">
      <alignment horizontal="center"/>
    </xf>
    <xf numFmtId="3" fontId="33" fillId="0" borderId="2" xfId="0" applyNumberFormat="1" applyFont="1" applyBorder="1" applyAlignment="1">
      <alignment horizontal="center"/>
    </xf>
    <xf numFmtId="3" fontId="10" fillId="0" borderId="1" xfId="0" applyNumberFormat="1" applyFont="1" applyBorder="1" applyAlignment="1">
      <alignment horizontal="center" wrapText="1"/>
    </xf>
    <xf numFmtId="3" fontId="0" fillId="0" borderId="1" xfId="0" applyNumberFormat="1" applyBorder="1" applyAlignment="1">
      <alignment horizontal="center"/>
    </xf>
    <xf numFmtId="3" fontId="0" fillId="0" borderId="2" xfId="0" applyNumberFormat="1" applyBorder="1" applyAlignment="1">
      <alignment horizontal="center"/>
    </xf>
    <xf numFmtId="3" fontId="6" fillId="0" borderId="11" xfId="0" applyNumberFormat="1" applyFont="1" applyBorder="1" applyAlignment="1">
      <alignment horizontal="center"/>
    </xf>
    <xf numFmtId="3" fontId="6" fillId="0" borderId="1" xfId="0" applyNumberFormat="1" applyFont="1" applyBorder="1" applyAlignment="1">
      <alignment horizontal="center"/>
    </xf>
    <xf numFmtId="3" fontId="10" fillId="8" borderId="1" xfId="0" applyNumberFormat="1" applyFont="1" applyFill="1" applyBorder="1" applyAlignment="1">
      <alignment horizontal="center" wrapText="1"/>
    </xf>
    <xf numFmtId="0" fontId="14" fillId="0" borderId="5" xfId="0" applyFont="1" applyBorder="1" applyAlignment="1">
      <alignment horizontal="center" wrapText="1"/>
    </xf>
    <xf numFmtId="0" fontId="14" fillId="0" borderId="1" xfId="0" applyFont="1" applyBorder="1" applyAlignment="1">
      <alignment horizontal="center" wrapText="1"/>
    </xf>
    <xf numFmtId="3" fontId="14" fillId="0" borderId="5" xfId="0" applyNumberFormat="1" applyFont="1" applyBorder="1" applyAlignment="1">
      <alignment horizontal="center" wrapText="1"/>
    </xf>
    <xf numFmtId="3" fontId="14" fillId="0" borderId="1" xfId="0" applyNumberFormat="1" applyFont="1" applyBorder="1" applyAlignment="1">
      <alignment horizontal="center" wrapText="1"/>
    </xf>
    <xf numFmtId="0" fontId="32" fillId="0" borderId="5" xfId="0" applyFont="1" applyBorder="1" applyAlignment="1">
      <alignment horizontal="center"/>
    </xf>
    <xf numFmtId="0" fontId="32" fillId="0" borderId="1" xfId="0" applyFont="1" applyBorder="1" applyAlignment="1">
      <alignment horizontal="center"/>
    </xf>
    <xf numFmtId="0" fontId="33" fillId="0" borderId="12" xfId="0" applyFont="1" applyBorder="1" applyAlignment="1">
      <alignment horizontal="center"/>
    </xf>
    <xf numFmtId="0" fontId="33" fillId="0" borderId="10" xfId="0" applyFont="1" applyBorder="1" applyAlignment="1">
      <alignment horizontal="center"/>
    </xf>
    <xf numFmtId="0" fontId="13" fillId="0" borderId="1" xfId="0" applyFont="1" applyBorder="1" applyAlignment="1">
      <alignment horizontal="center" wrapText="1"/>
    </xf>
    <xf numFmtId="3" fontId="13" fillId="0" borderId="1" xfId="0" applyNumberFormat="1" applyFont="1" applyBorder="1" applyAlignment="1">
      <alignment horizontal="center" wrapText="1"/>
    </xf>
    <xf numFmtId="0" fontId="17" fillId="0" borderId="1" xfId="0" applyFont="1" applyBorder="1" applyAlignment="1">
      <alignment horizontal="center"/>
    </xf>
    <xf numFmtId="0" fontId="13" fillId="0" borderId="1" xfId="0" applyFont="1" applyFill="1" applyBorder="1" applyAlignment="1">
      <alignment horizontal="center" wrapText="1"/>
    </xf>
    <xf numFmtId="0" fontId="4" fillId="3" borderId="1" xfId="0" applyFont="1" applyFill="1" applyBorder="1" applyAlignment="1">
      <alignment horizontal="center" vertical="center" wrapText="1"/>
    </xf>
    <xf numFmtId="9" fontId="10" fillId="0" borderId="1" xfId="0" applyNumberFormat="1" applyFont="1" applyBorder="1" applyAlignment="1">
      <alignment horizontal="center" wrapText="1"/>
    </xf>
    <xf numFmtId="0" fontId="16" fillId="0" borderId="1" xfId="0" applyFont="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0" borderId="0" xfId="0" applyFont="1" applyAlignment="1">
      <alignment horizontal="center" vertical="center" wrapText="1"/>
    </xf>
    <xf numFmtId="3" fontId="0" fillId="0" borderId="0" xfId="0" applyNumberFormat="1"/>
    <xf numFmtId="0" fontId="14" fillId="0" borderId="11" xfId="0" applyFont="1" applyBorder="1"/>
    <xf numFmtId="0" fontId="14" fillId="0" borderId="1" xfId="0" applyFont="1" applyBorder="1"/>
    <xf numFmtId="0" fontId="30" fillId="0" borderId="1" xfId="0" applyFont="1" applyFill="1" applyBorder="1" applyAlignment="1">
      <alignment wrapText="1"/>
    </xf>
    <xf numFmtId="0" fontId="30" fillId="0" borderId="3" xfId="0" applyFont="1" applyFill="1" applyBorder="1" applyAlignment="1">
      <alignment wrapText="1"/>
    </xf>
    <xf numFmtId="164" fontId="10" fillId="0" borderId="1" xfId="0" applyNumberFormat="1" applyFont="1" applyBorder="1" applyAlignment="1">
      <alignment wrapText="1"/>
    </xf>
    <xf numFmtId="164" fontId="0" fillId="0" borderId="1" xfId="0" applyNumberFormat="1" applyBorder="1"/>
    <xf numFmtId="164" fontId="0" fillId="0" borderId="2" xfId="0" applyNumberFormat="1" applyBorder="1"/>
    <xf numFmtId="164" fontId="10" fillId="8" borderId="1" xfId="0" applyNumberFormat="1" applyFont="1" applyFill="1" applyBorder="1" applyAlignment="1">
      <alignment wrapText="1"/>
    </xf>
    <xf numFmtId="165" fontId="10" fillId="0" borderId="1" xfId="0" applyNumberFormat="1" applyFont="1" applyBorder="1" applyAlignment="1">
      <alignment wrapText="1"/>
    </xf>
    <xf numFmtId="165" fontId="10" fillId="8" borderId="1" xfId="0" applyNumberFormat="1" applyFont="1" applyFill="1" applyBorder="1" applyAlignment="1">
      <alignment wrapText="1"/>
    </xf>
    <xf numFmtId="165" fontId="0" fillId="0" borderId="1" xfId="0" applyNumberFormat="1" applyBorder="1"/>
    <xf numFmtId="165" fontId="0" fillId="0" borderId="2" xfId="0" applyNumberFormat="1" applyBorder="1"/>
    <xf numFmtId="0" fontId="33" fillId="0" borderId="11" xfId="0" applyFont="1" applyBorder="1"/>
    <xf numFmtId="0" fontId="33" fillId="0" borderId="1" xfId="0" applyFont="1" applyBorder="1"/>
    <xf numFmtId="0" fontId="30" fillId="0" borderId="1" xfId="0" applyFont="1" applyBorder="1" applyAlignment="1">
      <alignment wrapText="1"/>
    </xf>
    <xf numFmtId="0" fontId="30" fillId="8" borderId="1" xfId="0" applyFont="1" applyFill="1" applyBorder="1" applyAlignment="1">
      <alignment wrapText="1"/>
    </xf>
    <xf numFmtId="0" fontId="31" fillId="0" borderId="1" xfId="0" applyFont="1" applyBorder="1" applyAlignment="1">
      <alignment wrapText="1"/>
    </xf>
    <xf numFmtId="0" fontId="31" fillId="0" borderId="2" xfId="0" applyFont="1" applyBorder="1" applyAlignment="1">
      <alignment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18" fillId="0" borderId="0" xfId="0" applyFont="1" applyAlignment="1">
      <alignment horizontal="left" vertical="center" wrapText="1"/>
    </xf>
    <xf numFmtId="0" fontId="21" fillId="3" borderId="1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8" fillId="0" borderId="0" xfId="0" applyFont="1" applyAlignment="1">
      <alignment wrapText="1"/>
    </xf>
    <xf numFmtId="0" fontId="10" fillId="0" borderId="3" xfId="0" applyFont="1" applyBorder="1" applyAlignment="1">
      <alignment wrapText="1"/>
    </xf>
    <xf numFmtId="0" fontId="6" fillId="0" borderId="3" xfId="0" applyFont="1" applyBorder="1" applyAlignment="1"/>
    <xf numFmtId="0" fontId="10" fillId="8" borderId="3" xfId="0" applyFont="1" applyFill="1" applyBorder="1" applyAlignment="1">
      <alignment wrapText="1"/>
    </xf>
    <xf numFmtId="0" fontId="0" fillId="0" borderId="3" xfId="0" applyBorder="1"/>
    <xf numFmtId="0" fontId="0" fillId="0" borderId="8" xfId="0" applyBorder="1"/>
    <xf numFmtId="0" fontId="10" fillId="0" borderId="21" xfId="0" applyFont="1" applyFill="1" applyBorder="1" applyAlignment="1">
      <alignment vertical="center" wrapText="1"/>
    </xf>
    <xf numFmtId="0" fontId="10" fillId="0" borderId="2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0" fillId="0" borderId="21" xfId="0" applyFont="1" applyFill="1" applyBorder="1" applyAlignment="1">
      <alignment wrapText="1"/>
    </xf>
    <xf numFmtId="0" fontId="0" fillId="0" borderId="21" xfId="0" applyFill="1" applyBorder="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4" borderId="1" xfId="0"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6"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35" fillId="12" borderId="3"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6" fillId="6" borderId="1" xfId="0" applyFont="1" applyFill="1" applyBorder="1" applyAlignment="1" applyProtection="1">
      <alignment horizontal="center" vertical="center" wrapText="1"/>
    </xf>
    <xf numFmtId="0" fontId="35" fillId="6" borderId="1" xfId="0" applyFont="1" applyFill="1" applyBorder="1" applyAlignment="1" applyProtection="1">
      <alignment horizontal="center" vertical="center" wrapText="1"/>
    </xf>
    <xf numFmtId="3" fontId="15" fillId="6" borderId="11" xfId="0" applyNumberFormat="1" applyFont="1" applyFill="1" applyBorder="1" applyAlignment="1">
      <alignment horizontal="center"/>
    </xf>
    <xf numFmtId="3" fontId="15" fillId="6" borderId="1" xfId="0" applyNumberFormat="1" applyFont="1" applyFill="1" applyBorder="1" applyAlignment="1">
      <alignment horizontal="center"/>
    </xf>
    <xf numFmtId="3" fontId="15" fillId="5" borderId="11" xfId="0" applyNumberFormat="1" applyFont="1" applyFill="1" applyBorder="1" applyAlignment="1">
      <alignment horizontal="center"/>
    </xf>
    <xf numFmtId="3" fontId="15" fillId="5" borderId="1" xfId="0" applyNumberFormat="1" applyFont="1" applyFill="1" applyBorder="1" applyAlignment="1">
      <alignment horizontal="center"/>
    </xf>
    <xf numFmtId="3" fontId="15" fillId="4" borderId="11" xfId="0" applyNumberFormat="1" applyFont="1" applyFill="1" applyBorder="1" applyAlignment="1">
      <alignment horizontal="center"/>
    </xf>
    <xf numFmtId="3" fontId="15" fillId="4" borderId="1" xfId="0" applyNumberFormat="1" applyFont="1" applyFill="1" applyBorder="1" applyAlignment="1">
      <alignment horizontal="center"/>
    </xf>
    <xf numFmtId="3" fontId="15" fillId="12" borderId="11" xfId="0" applyNumberFormat="1" applyFont="1" applyFill="1" applyBorder="1" applyAlignment="1">
      <alignment horizontal="center"/>
    </xf>
    <xf numFmtId="3" fontId="15" fillId="12" borderId="1" xfId="0" applyNumberFormat="1" applyFont="1" applyFill="1" applyBorder="1" applyAlignment="1">
      <alignment horizontal="center"/>
    </xf>
    <xf numFmtId="0" fontId="13" fillId="1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3" fontId="14" fillId="4" borderId="11" xfId="0" applyNumberFormat="1" applyFont="1" applyFill="1" applyBorder="1" applyAlignment="1">
      <alignment horizontal="center"/>
    </xf>
    <xf numFmtId="3" fontId="14" fillId="4" borderId="1" xfId="0" applyNumberFormat="1" applyFont="1" applyFill="1" applyBorder="1" applyAlignment="1">
      <alignment horizontal="center"/>
    </xf>
    <xf numFmtId="3" fontId="14" fillId="5" borderId="11" xfId="0" applyNumberFormat="1" applyFont="1" applyFill="1" applyBorder="1" applyAlignment="1">
      <alignment horizontal="center"/>
    </xf>
    <xf numFmtId="3" fontId="14" fillId="5" borderId="1" xfId="0" applyNumberFormat="1" applyFont="1" applyFill="1" applyBorder="1" applyAlignment="1">
      <alignment horizontal="center"/>
    </xf>
    <xf numFmtId="3" fontId="14" fillId="6" borderId="11" xfId="0" applyNumberFormat="1" applyFont="1" applyFill="1" applyBorder="1" applyAlignment="1">
      <alignment horizontal="center"/>
    </xf>
    <xf numFmtId="3" fontId="14" fillId="6" borderId="1" xfId="0" applyNumberFormat="1" applyFont="1" applyFill="1" applyBorder="1" applyAlignment="1">
      <alignment horizontal="center"/>
    </xf>
    <xf numFmtId="3" fontId="34" fillId="2" borderId="11" xfId="0" applyNumberFormat="1" applyFont="1" applyFill="1" applyBorder="1" applyAlignment="1">
      <alignment horizontal="center"/>
    </xf>
    <xf numFmtId="3" fontId="34" fillId="2" borderId="1" xfId="0" applyNumberFormat="1" applyFont="1" applyFill="1" applyBorder="1" applyAlignment="1">
      <alignment horizontal="center"/>
    </xf>
    <xf numFmtId="3" fontId="14" fillId="2" borderId="11" xfId="0" applyNumberFormat="1" applyFont="1" applyFill="1" applyBorder="1" applyAlignment="1">
      <alignment horizontal="center"/>
    </xf>
    <xf numFmtId="3" fontId="14" fillId="2" borderId="1" xfId="0" applyNumberFormat="1" applyFont="1" applyFill="1" applyBorder="1" applyAlignment="1">
      <alignment horizontal="center"/>
    </xf>
    <xf numFmtId="3" fontId="15" fillId="2" borderId="11" xfId="0" applyNumberFormat="1" applyFont="1" applyFill="1" applyBorder="1" applyAlignment="1">
      <alignment horizontal="center"/>
    </xf>
    <xf numFmtId="3" fontId="15" fillId="2" borderId="1" xfId="0" applyNumberFormat="1" applyFont="1" applyFill="1" applyBorder="1" applyAlignment="1">
      <alignment horizontal="center"/>
    </xf>
    <xf numFmtId="0" fontId="20" fillId="0" borderId="2" xfId="0" applyFont="1" applyBorder="1" applyAlignment="1">
      <alignment wrapText="1"/>
    </xf>
    <xf numFmtId="0" fontId="13" fillId="0" borderId="20"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2" fillId="0" borderId="1" xfId="0" applyFont="1" applyBorder="1" applyAlignment="1"/>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16" fillId="13"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3" fontId="12" fillId="12" borderId="11" xfId="0" applyNumberFormat="1" applyFont="1" applyFill="1" applyBorder="1" applyAlignment="1">
      <alignment horizontal="center"/>
    </xf>
    <xf numFmtId="3" fontId="12" fillId="12" borderId="1" xfId="0" applyNumberFormat="1" applyFont="1" applyFill="1" applyBorder="1" applyAlignment="1">
      <alignment horizontal="center"/>
    </xf>
    <xf numFmtId="0" fontId="34" fillId="0" borderId="0" xfId="0" applyFont="1"/>
    <xf numFmtId="0" fontId="14" fillId="0" borderId="2" xfId="0" applyFont="1" applyBorder="1"/>
    <xf numFmtId="0" fontId="1" fillId="11" borderId="0" xfId="0" applyFont="1" applyFill="1" applyAlignment="1"/>
    <xf numFmtId="0" fontId="14" fillId="4"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14" xfId="0" applyFont="1" applyFill="1" applyBorder="1" applyAlignment="1">
      <alignment horizontal="center" vertical="center" wrapText="1"/>
    </xf>
    <xf numFmtId="0" fontId="38" fillId="7" borderId="7"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38" fillId="7" borderId="15" xfId="0" applyFont="1" applyFill="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AIC%20Plan%203%20Inputs_Remodel_Compliance_V3_NT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Clients/Peoples%20Gas%20Chicago/PY4-6%20RFP%20Bencost/Modified/bencost%20NSvPY4-6%20RFP%20Plann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Users/acottrell/AppData/Local/Microsoft/Windows/Temporary%20Internet%20Files/Content.Outlook/K6BOTMG1/BenCost%20for%20LIPA%20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AIC%20Plan%203%20Measure%20Level%20TRC%20Analysis_8-7-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Consulting/Projects%20&amp;%20Utility%20Info/Active/NY/LIPA/ELI/2008%20scenarios/Blocks%205-8%20as%20submitted/PST%20v2.05.05a%20ELI%20Block%207%2001-14-08%20-submi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OTTR~1/AppData/Local/Temp/BPL78%20-%20LED%20exit%20sign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107093/AppData/Local/Microsoft/Windows/Temporary%20Internet%20Files/Content.Outlook/RK0ONNHX/Consulting/Projects%20&amp;%20Utility%20Info/Active/NY/LIPA/ELI/2008%20scenarios/Blocks%205-8%20as%20submitted/PST%20v2.05.05a%20ELI%20Block%207%2001-14-08%20-submi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1.6415986229720003</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efreshError="1">
        <row r="6">
          <cell r="B6" t="str">
            <v>ROCHESTER GAS &amp; ELECTRIC</v>
          </cell>
        </row>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tabSelected="1" topLeftCell="A7" zoomScale="60" zoomScaleNormal="60" workbookViewId="0">
      <selection activeCell="E35" sqref="E35"/>
    </sheetView>
  </sheetViews>
  <sheetFormatPr defaultRowHeight="14.4" x14ac:dyDescent="0.3"/>
  <cols>
    <col min="1" max="1" width="32.5546875" customWidth="1"/>
    <col min="2" max="4" width="19.5546875" customWidth="1"/>
    <col min="5" max="5" width="45" customWidth="1"/>
    <col min="6" max="8" width="20" customWidth="1"/>
    <col min="9" max="9" width="46.6640625" customWidth="1"/>
    <col min="10" max="12" width="20" customWidth="1"/>
    <col min="13" max="13" width="60.33203125" customWidth="1"/>
    <col min="14" max="16" width="22.33203125" customWidth="1"/>
    <col min="17" max="17" width="13.88671875" customWidth="1"/>
  </cols>
  <sheetData>
    <row r="1" spans="1:17" ht="25.5" customHeight="1" x14ac:dyDescent="0.3">
      <c r="A1" s="222" t="s">
        <v>291</v>
      </c>
      <c r="B1" s="39"/>
    </row>
    <row r="2" spans="1:17" ht="19.5" customHeight="1" x14ac:dyDescent="0.3">
      <c r="A2" s="90" t="s">
        <v>179</v>
      </c>
      <c r="B2" s="39"/>
    </row>
    <row r="3" spans="1:17" s="2" customFormat="1" ht="19.5" customHeight="1" x14ac:dyDescent="0.25">
      <c r="A3" s="224" t="s">
        <v>89</v>
      </c>
      <c r="B3" s="38"/>
    </row>
    <row r="4" spans="1:17" s="16" customFormat="1" ht="34.5" customHeight="1" x14ac:dyDescent="0.25">
      <c r="A4" s="36"/>
      <c r="B4" s="225" t="s">
        <v>36</v>
      </c>
      <c r="C4" s="225"/>
      <c r="D4" s="225"/>
      <c r="E4" s="225"/>
      <c r="F4" s="226" t="s">
        <v>37</v>
      </c>
      <c r="G4" s="226"/>
      <c r="H4" s="226"/>
      <c r="I4" s="226"/>
      <c r="J4" s="227" t="s">
        <v>158</v>
      </c>
      <c r="K4" s="227"/>
      <c r="L4" s="227"/>
      <c r="M4" s="227"/>
      <c r="N4" s="228" t="s">
        <v>38</v>
      </c>
      <c r="O4" s="228"/>
      <c r="P4" s="229"/>
      <c r="Q4" s="201"/>
    </row>
    <row r="5" spans="1:17" s="22" customFormat="1" ht="68.25" customHeight="1" x14ac:dyDescent="0.25">
      <c r="A5" s="33"/>
      <c r="B5" s="31" t="s">
        <v>33</v>
      </c>
      <c r="C5" s="18" t="s">
        <v>9</v>
      </c>
      <c r="D5" s="18" t="s">
        <v>10</v>
      </c>
      <c r="E5" s="18" t="s">
        <v>159</v>
      </c>
      <c r="F5" s="17" t="s">
        <v>33</v>
      </c>
      <c r="G5" s="19" t="s">
        <v>9</v>
      </c>
      <c r="H5" s="19" t="s">
        <v>10</v>
      </c>
      <c r="I5" s="20" t="s">
        <v>159</v>
      </c>
      <c r="J5" s="31" t="s">
        <v>33</v>
      </c>
      <c r="K5" s="21" t="s">
        <v>9</v>
      </c>
      <c r="L5" s="21" t="s">
        <v>10</v>
      </c>
      <c r="M5" s="21" t="s">
        <v>159</v>
      </c>
      <c r="N5" s="17" t="s">
        <v>33</v>
      </c>
      <c r="O5" s="187" t="s">
        <v>9</v>
      </c>
      <c r="P5" s="187" t="s">
        <v>10</v>
      </c>
      <c r="Q5" s="202" t="s">
        <v>91</v>
      </c>
    </row>
    <row r="6" spans="1:17" s="22" customFormat="1" ht="47.25" customHeight="1" x14ac:dyDescent="0.25">
      <c r="A6" s="23" t="s">
        <v>0</v>
      </c>
      <c r="B6" s="31" t="s">
        <v>3</v>
      </c>
      <c r="C6" s="18" t="s">
        <v>3</v>
      </c>
      <c r="D6" s="18" t="s">
        <v>3</v>
      </c>
      <c r="E6" s="18" t="s">
        <v>3</v>
      </c>
      <c r="F6" s="17" t="s">
        <v>4</v>
      </c>
      <c r="G6" s="19" t="s">
        <v>4</v>
      </c>
      <c r="H6" s="19" t="s">
        <v>4</v>
      </c>
      <c r="I6" s="20" t="s">
        <v>4</v>
      </c>
      <c r="J6" s="31" t="s">
        <v>5</v>
      </c>
      <c r="K6" s="21" t="s">
        <v>5</v>
      </c>
      <c r="L6" s="21" t="s">
        <v>5</v>
      </c>
      <c r="M6" s="21" t="s">
        <v>5</v>
      </c>
      <c r="N6" s="17" t="s">
        <v>6</v>
      </c>
      <c r="O6" s="187" t="s">
        <v>6</v>
      </c>
      <c r="P6" s="187" t="s">
        <v>6</v>
      </c>
      <c r="Q6" s="32" t="s">
        <v>95</v>
      </c>
    </row>
    <row r="7" spans="1:17" s="15" customFormat="1" ht="18.75" customHeight="1" x14ac:dyDescent="0.25">
      <c r="A7" s="9" t="s">
        <v>13</v>
      </c>
      <c r="B7" s="34" t="s">
        <v>14</v>
      </c>
      <c r="C7" s="11" t="s">
        <v>15</v>
      </c>
      <c r="D7" s="11" t="s">
        <v>107</v>
      </c>
      <c r="E7" s="11" t="s">
        <v>17</v>
      </c>
      <c r="F7" s="10" t="s">
        <v>18</v>
      </c>
      <c r="G7" s="12" t="s">
        <v>19</v>
      </c>
      <c r="H7" s="12" t="s">
        <v>108</v>
      </c>
      <c r="I7" s="13" t="s">
        <v>21</v>
      </c>
      <c r="J7" s="34" t="s">
        <v>23</v>
      </c>
      <c r="K7" s="14" t="s">
        <v>24</v>
      </c>
      <c r="L7" s="14" t="s">
        <v>109</v>
      </c>
      <c r="M7" s="14" t="s">
        <v>26</v>
      </c>
      <c r="N7" s="10" t="s">
        <v>34</v>
      </c>
      <c r="O7" s="188" t="s">
        <v>35</v>
      </c>
      <c r="P7" s="188" t="s">
        <v>110</v>
      </c>
      <c r="Q7" s="40" t="s">
        <v>45</v>
      </c>
    </row>
    <row r="8" spans="1:17" s="2" customFormat="1" ht="18" x14ac:dyDescent="0.25">
      <c r="A8" s="72"/>
      <c r="B8" s="111"/>
      <c r="C8" s="111"/>
      <c r="D8" s="5"/>
      <c r="E8" s="66"/>
      <c r="F8" s="111"/>
      <c r="G8" s="111"/>
      <c r="H8" s="5"/>
      <c r="I8" s="67"/>
      <c r="J8" s="114"/>
      <c r="K8" s="111"/>
      <c r="L8" s="5"/>
      <c r="M8" s="66"/>
      <c r="N8" s="103"/>
      <c r="O8" s="104"/>
      <c r="P8" s="72"/>
      <c r="Q8" s="5"/>
    </row>
    <row r="9" spans="1:17" s="2" customFormat="1" ht="134.25" customHeight="1" x14ac:dyDescent="0.25">
      <c r="A9" s="72" t="str">
        <f>'Measure-Level Adjustments Tab'!A9</f>
        <v>Program A - Product Rebates (Gas)</v>
      </c>
      <c r="B9" s="112">
        <f>SUM('Measure-Level Adjustments Tab'!R9)</f>
        <v>2686500</v>
      </c>
      <c r="C9" s="112">
        <f>SUM('Measure-Level Adjustments Tab'!AW9)</f>
        <v>2202930</v>
      </c>
      <c r="D9" s="62">
        <f>C9-B9</f>
        <v>-483570</v>
      </c>
      <c r="E9" s="123" t="s">
        <v>183</v>
      </c>
      <c r="F9" s="112">
        <f>SUM('Measure-Level Adjustments Tab'!S9)</f>
        <v>2686500</v>
      </c>
      <c r="G9" s="112">
        <f>SUM('Measure-Level Adjustments Tab'!AX9)</f>
        <v>2149200</v>
      </c>
      <c r="H9" s="62">
        <f>G9-F9</f>
        <v>-537300</v>
      </c>
      <c r="I9" s="124" t="s">
        <v>185</v>
      </c>
      <c r="J9" s="112">
        <f>SUM('Measure-Level Adjustments Tab'!T9)</f>
        <v>2686500</v>
      </c>
      <c r="K9" s="112">
        <f>SUM('Measure-Level Adjustments Tab'!AY9)</f>
        <v>4212000</v>
      </c>
      <c r="L9" s="62">
        <f>K9-J9</f>
        <v>1525500</v>
      </c>
      <c r="M9" s="123" t="s">
        <v>209</v>
      </c>
      <c r="N9" s="105">
        <f>B9+F9+J9</f>
        <v>8059500</v>
      </c>
      <c r="O9" s="106">
        <f>C9+G9+K9</f>
        <v>8564130</v>
      </c>
      <c r="P9" s="73">
        <f>O9-N9</f>
        <v>504630</v>
      </c>
      <c r="Q9" s="5" t="str">
        <f>'Measure-Level Adjustments Tab'!C9</f>
        <v>Therms</v>
      </c>
    </row>
    <row r="10" spans="1:17" s="2" customFormat="1" ht="105" customHeight="1" x14ac:dyDescent="0.25">
      <c r="A10" s="72" t="str">
        <f>'Measure-Level Adjustments Tab'!A10</f>
        <v>Program A - Product Rebates (Electric)</v>
      </c>
      <c r="B10" s="112">
        <f>SUM('Measure-Level Adjustments Tab'!R10:R12)</f>
        <v>13891743.777548302</v>
      </c>
      <c r="C10" s="112">
        <f>SUM('Measure-Level Adjustments Tab'!AW10:AW12)</f>
        <v>11238927.249790551</v>
      </c>
      <c r="D10" s="62">
        <f t="shared" ref="D10:D11" si="0">C10-B10</f>
        <v>-2652816.5277577508</v>
      </c>
      <c r="E10" s="123" t="s">
        <v>189</v>
      </c>
      <c r="F10" s="112">
        <f>SUM('Measure-Level Adjustments Tab'!S10:S12)</f>
        <v>13891743.777548302</v>
      </c>
      <c r="G10" s="112">
        <f>SUM('Measure-Level Adjustments Tab'!AX10:AX12)</f>
        <v>10972887.249790553</v>
      </c>
      <c r="H10" s="62">
        <f t="shared" ref="H10:H11" si="1">G10-F10</f>
        <v>-2918856.527757749</v>
      </c>
      <c r="I10" s="124" t="s">
        <v>190</v>
      </c>
      <c r="J10" s="112">
        <f>SUM('Measure-Level Adjustments Tab'!T10:T12)</f>
        <v>13891743.777548302</v>
      </c>
      <c r="K10" s="112">
        <f>SUM('Measure-Level Adjustments Tab'!AY10:AY12)</f>
        <v>8544687.2497905511</v>
      </c>
      <c r="L10" s="62">
        <f t="shared" ref="L10:L11" si="2">K10-J10</f>
        <v>-5347056.5277577508</v>
      </c>
      <c r="M10" s="123" t="s">
        <v>187</v>
      </c>
      <c r="N10" s="105">
        <f t="shared" ref="N10:N11" si="3">B10+F10+J10</f>
        <v>41675231.33264491</v>
      </c>
      <c r="O10" s="106">
        <f t="shared" ref="O10:O11" si="4">C10+G10+K10</f>
        <v>30756501.749371655</v>
      </c>
      <c r="P10" s="73">
        <f t="shared" ref="P10:P11" si="5">O10-N10</f>
        <v>-10918729.583273254</v>
      </c>
      <c r="Q10" s="5" t="str">
        <f>'Measure-Level Adjustments Tab'!C10</f>
        <v>kWh</v>
      </c>
    </row>
    <row r="11" spans="1:17" s="2" customFormat="1" ht="92.25" customHeight="1" x14ac:dyDescent="0.25">
      <c r="A11" s="72" t="str">
        <f>'Measure-Level Adjustments Tab'!A13</f>
        <v>Appliance Recycling</v>
      </c>
      <c r="B11" s="112">
        <f>SUM('Measure-Level Adjustments Tab'!R13:R15)</f>
        <v>19188977.573705021</v>
      </c>
      <c r="C11" s="112">
        <f>SUM('Measure-Level Adjustments Tab'!AW13:AW15)</f>
        <v>21120162.30624903</v>
      </c>
      <c r="D11" s="62">
        <f t="shared" si="0"/>
        <v>1931184.7325440086</v>
      </c>
      <c r="E11" s="123" t="s">
        <v>184</v>
      </c>
      <c r="F11" s="112">
        <f>SUM('Measure-Level Adjustments Tab'!S13:S15)</f>
        <v>19188977.573705021</v>
      </c>
      <c r="G11" s="112">
        <f>SUM('Measure-Level Adjustments Tab'!AX13:AX15)</f>
        <v>21120162.30624903</v>
      </c>
      <c r="H11" s="62">
        <f t="shared" si="1"/>
        <v>1931184.7325440086</v>
      </c>
      <c r="I11" s="124" t="s">
        <v>186</v>
      </c>
      <c r="J11" s="112">
        <f>SUM('Measure-Level Adjustments Tab'!T13:T15)</f>
        <v>19188977.573705021</v>
      </c>
      <c r="K11" s="112">
        <f>SUM('Measure-Level Adjustments Tab'!AY13:AY15)</f>
        <v>21574206.98453103</v>
      </c>
      <c r="L11" s="62">
        <f t="shared" si="2"/>
        <v>2385229.4108260088</v>
      </c>
      <c r="M11" s="123" t="s">
        <v>188</v>
      </c>
      <c r="N11" s="105">
        <f t="shared" si="3"/>
        <v>57566932.721115068</v>
      </c>
      <c r="O11" s="106">
        <f t="shared" si="4"/>
        <v>63814531.59702909</v>
      </c>
      <c r="P11" s="73">
        <f t="shared" si="5"/>
        <v>6247598.8759140223</v>
      </c>
      <c r="Q11" s="5" t="str">
        <f>'Measure-Level Adjustments Tab'!C13</f>
        <v>kWh</v>
      </c>
    </row>
    <row r="12" spans="1:17" s="2" customFormat="1" ht="18" x14ac:dyDescent="0.25">
      <c r="A12" s="72"/>
      <c r="B12" s="111"/>
      <c r="C12" s="111"/>
      <c r="D12" s="5"/>
      <c r="E12" s="66"/>
      <c r="F12" s="111"/>
      <c r="G12" s="111"/>
      <c r="H12" s="5"/>
      <c r="I12" s="67"/>
      <c r="J12" s="111"/>
      <c r="K12" s="111"/>
      <c r="L12" s="5"/>
      <c r="M12" s="66"/>
      <c r="N12" s="103"/>
      <c r="O12" s="104"/>
      <c r="P12" s="72"/>
      <c r="Q12" s="5"/>
    </row>
    <row r="13" spans="1:17" s="2" customFormat="1" ht="18" x14ac:dyDescent="0.25">
      <c r="A13" s="72"/>
      <c r="B13" s="111"/>
      <c r="C13" s="111"/>
      <c r="D13" s="5"/>
      <c r="E13" s="66"/>
      <c r="F13" s="111"/>
      <c r="G13" s="111"/>
      <c r="H13" s="5"/>
      <c r="I13" s="67"/>
      <c r="J13" s="111"/>
      <c r="K13" s="111"/>
      <c r="L13" s="5"/>
      <c r="M13" s="66"/>
      <c r="N13" s="103"/>
      <c r="O13" s="104"/>
      <c r="P13" s="72"/>
      <c r="Q13" s="5"/>
    </row>
    <row r="14" spans="1:17" s="2" customFormat="1" ht="18" x14ac:dyDescent="0.25">
      <c r="A14" s="72"/>
      <c r="B14" s="111"/>
      <c r="C14" s="111"/>
      <c r="D14" s="5"/>
      <c r="E14" s="66"/>
      <c r="F14" s="111"/>
      <c r="G14" s="111"/>
      <c r="H14" s="5"/>
      <c r="I14" s="67"/>
      <c r="J14" s="111"/>
      <c r="K14" s="111"/>
      <c r="L14" s="5"/>
      <c r="M14" s="66"/>
      <c r="N14" s="103"/>
      <c r="O14" s="104"/>
      <c r="P14" s="72"/>
      <c r="Q14" s="5"/>
    </row>
    <row r="15" spans="1:17" s="2" customFormat="1" ht="18" x14ac:dyDescent="0.25">
      <c r="A15" s="72"/>
      <c r="B15" s="111"/>
      <c r="C15" s="111"/>
      <c r="D15" s="5"/>
      <c r="E15" s="66"/>
      <c r="F15" s="111"/>
      <c r="G15" s="111"/>
      <c r="H15" s="5"/>
      <c r="I15" s="67"/>
      <c r="J15" s="111"/>
      <c r="K15" s="111"/>
      <c r="L15" s="5"/>
      <c r="M15" s="66"/>
      <c r="N15" s="103"/>
      <c r="O15" s="104"/>
      <c r="P15" s="72"/>
      <c r="Q15" s="5"/>
    </row>
    <row r="16" spans="1:17" s="2" customFormat="1" ht="18" x14ac:dyDescent="0.25">
      <c r="A16" s="72"/>
      <c r="B16" s="111"/>
      <c r="C16" s="111"/>
      <c r="D16" s="5"/>
      <c r="E16" s="66"/>
      <c r="F16" s="111"/>
      <c r="G16" s="111"/>
      <c r="H16" s="5"/>
      <c r="I16" s="67"/>
      <c r="J16" s="111"/>
      <c r="K16" s="111"/>
      <c r="L16" s="5"/>
      <c r="M16" s="66"/>
      <c r="N16" s="103"/>
      <c r="O16" s="104"/>
      <c r="P16" s="72"/>
      <c r="Q16" s="5"/>
    </row>
    <row r="17" spans="1:17" s="2" customFormat="1" ht="18" x14ac:dyDescent="0.25">
      <c r="A17" s="72"/>
      <c r="B17" s="111"/>
      <c r="C17" s="111"/>
      <c r="D17" s="5"/>
      <c r="E17" s="66"/>
      <c r="F17" s="111"/>
      <c r="G17" s="111"/>
      <c r="H17" s="5"/>
      <c r="I17" s="67"/>
      <c r="J17" s="111"/>
      <c r="K17" s="111"/>
      <c r="L17" s="5"/>
      <c r="M17" s="66"/>
      <c r="N17" s="103"/>
      <c r="O17" s="104"/>
      <c r="P17" s="72"/>
      <c r="Q17" s="5"/>
    </row>
    <row r="18" spans="1:17" s="2" customFormat="1" ht="18" x14ac:dyDescent="0.25">
      <c r="A18" s="72"/>
      <c r="B18" s="111"/>
      <c r="C18" s="111"/>
      <c r="D18" s="5"/>
      <c r="E18" s="66"/>
      <c r="F18" s="111"/>
      <c r="G18" s="111"/>
      <c r="H18" s="5"/>
      <c r="I18" s="67"/>
      <c r="J18" s="111"/>
      <c r="K18" s="111"/>
      <c r="L18" s="5"/>
      <c r="M18" s="66"/>
      <c r="N18" s="103"/>
      <c r="O18" s="104"/>
      <c r="P18" s="72"/>
      <c r="Q18" s="5"/>
    </row>
    <row r="19" spans="1:17" s="2" customFormat="1" ht="18" x14ac:dyDescent="0.25">
      <c r="A19" s="72"/>
      <c r="B19" s="111"/>
      <c r="C19" s="111"/>
      <c r="D19" s="5"/>
      <c r="E19" s="66"/>
      <c r="F19" s="111"/>
      <c r="G19" s="111"/>
      <c r="H19" s="5"/>
      <c r="I19" s="67"/>
      <c r="J19" s="111"/>
      <c r="K19" s="111"/>
      <c r="L19" s="5"/>
      <c r="M19" s="66"/>
      <c r="N19" s="103"/>
      <c r="O19" s="104"/>
      <c r="P19" s="72"/>
      <c r="Q19" s="5"/>
    </row>
    <row r="20" spans="1:17" s="2" customFormat="1" ht="18" x14ac:dyDescent="0.25">
      <c r="A20" s="72"/>
      <c r="B20" s="111"/>
      <c r="C20" s="111"/>
      <c r="D20" s="5"/>
      <c r="E20" s="66"/>
      <c r="F20" s="111"/>
      <c r="G20" s="111"/>
      <c r="H20" s="5"/>
      <c r="I20" s="67"/>
      <c r="J20" s="111"/>
      <c r="K20" s="111"/>
      <c r="L20" s="5"/>
      <c r="M20" s="66"/>
      <c r="N20" s="103"/>
      <c r="O20" s="104"/>
      <c r="P20" s="72"/>
      <c r="Q20" s="5"/>
    </row>
    <row r="21" spans="1:17" s="2" customFormat="1" ht="17.399999999999999" x14ac:dyDescent="0.3">
      <c r="A21" s="72"/>
      <c r="B21" s="111"/>
      <c r="C21" s="111"/>
      <c r="D21" s="5"/>
      <c r="E21" s="66"/>
      <c r="F21" s="111"/>
      <c r="G21" s="111"/>
      <c r="H21" s="5"/>
      <c r="I21" s="67"/>
      <c r="J21" s="111"/>
      <c r="K21" s="111"/>
      <c r="L21" s="5"/>
      <c r="M21" s="66"/>
      <c r="N21" s="103"/>
      <c r="O21" s="104"/>
      <c r="P21" s="72"/>
      <c r="Q21" s="5"/>
    </row>
    <row r="22" spans="1:17" s="2" customFormat="1" ht="17.399999999999999" x14ac:dyDescent="0.3">
      <c r="A22" s="72"/>
      <c r="B22" s="111"/>
      <c r="C22" s="111"/>
      <c r="D22" s="5"/>
      <c r="E22" s="66"/>
      <c r="F22" s="111"/>
      <c r="G22" s="111"/>
      <c r="H22" s="5"/>
      <c r="I22" s="67"/>
      <c r="J22" s="111"/>
      <c r="K22" s="111"/>
      <c r="L22" s="5"/>
      <c r="M22" s="66"/>
      <c r="N22" s="103"/>
      <c r="O22" s="104"/>
      <c r="P22" s="72"/>
      <c r="Q22" s="5"/>
    </row>
    <row r="23" spans="1:17" s="2" customFormat="1" ht="17.399999999999999" x14ac:dyDescent="0.3">
      <c r="A23" s="72"/>
      <c r="B23" s="111"/>
      <c r="C23" s="111"/>
      <c r="D23" s="5"/>
      <c r="E23" s="66"/>
      <c r="F23" s="111"/>
      <c r="G23" s="111"/>
      <c r="H23" s="5"/>
      <c r="I23" s="67"/>
      <c r="J23" s="111"/>
      <c r="K23" s="111"/>
      <c r="L23" s="5"/>
      <c r="M23" s="66"/>
      <c r="N23" s="103"/>
      <c r="O23" s="104"/>
      <c r="P23" s="72"/>
      <c r="Q23" s="5"/>
    </row>
    <row r="24" spans="1:17" ht="18" x14ac:dyDescent="0.35">
      <c r="A24" s="74"/>
      <c r="B24" s="113"/>
      <c r="C24" s="113"/>
      <c r="D24" s="6"/>
      <c r="E24" s="70"/>
      <c r="F24" s="113"/>
      <c r="G24" s="113"/>
      <c r="H24" s="6"/>
      <c r="I24" s="68"/>
      <c r="J24" s="113"/>
      <c r="K24" s="113"/>
      <c r="L24" s="6"/>
      <c r="M24" s="70"/>
      <c r="N24" s="107"/>
      <c r="O24" s="108"/>
      <c r="P24" s="74"/>
      <c r="Q24" s="6"/>
    </row>
    <row r="25" spans="1:17" ht="18" x14ac:dyDescent="0.35">
      <c r="A25" s="74"/>
      <c r="B25" s="113"/>
      <c r="C25" s="113"/>
      <c r="D25" s="6"/>
      <c r="E25" s="70"/>
      <c r="F25" s="113"/>
      <c r="G25" s="113"/>
      <c r="H25" s="6"/>
      <c r="I25" s="68"/>
      <c r="J25" s="113"/>
      <c r="K25" s="113"/>
      <c r="L25" s="6"/>
      <c r="M25" s="70"/>
      <c r="N25" s="107"/>
      <c r="O25" s="108"/>
      <c r="P25" s="74"/>
      <c r="Q25" s="6"/>
    </row>
    <row r="26" spans="1:17" ht="18.600000000000001" thickBot="1" x14ac:dyDescent="0.4">
      <c r="A26" s="223"/>
      <c r="B26" s="46"/>
      <c r="C26" s="46"/>
      <c r="D26" s="4"/>
      <c r="E26" s="71"/>
      <c r="F26" s="46"/>
      <c r="G26" s="46"/>
      <c r="H26" s="4"/>
      <c r="I26" s="69"/>
      <c r="J26" s="46"/>
      <c r="K26" s="46"/>
      <c r="L26" s="4"/>
      <c r="M26" s="71"/>
      <c r="N26" s="109"/>
      <c r="O26" s="110"/>
      <c r="P26" s="75"/>
      <c r="Q26" s="8"/>
    </row>
    <row r="27" spans="1:17" ht="34.5" customHeight="1" thickTop="1" x14ac:dyDescent="0.4">
      <c r="A27" s="121" t="s">
        <v>79</v>
      </c>
      <c r="B27" s="197">
        <f>SUM(B10:B11)</f>
        <v>33080721.351253323</v>
      </c>
      <c r="C27" s="189">
        <f t="shared" ref="C27:P27" si="6">SUM(C10:C11)</f>
        <v>32359089.556039579</v>
      </c>
      <c r="D27" s="60">
        <f t="shared" si="6"/>
        <v>-721631.79521374218</v>
      </c>
      <c r="E27" s="88"/>
      <c r="F27" s="197">
        <f t="shared" si="6"/>
        <v>33080721.351253323</v>
      </c>
      <c r="G27" s="191">
        <f t="shared" si="6"/>
        <v>32093049.556039583</v>
      </c>
      <c r="H27" s="60">
        <f t="shared" si="6"/>
        <v>-987671.79521374032</v>
      </c>
      <c r="I27" s="88"/>
      <c r="J27" s="197">
        <f t="shared" si="6"/>
        <v>33080721.351253323</v>
      </c>
      <c r="K27" s="193">
        <f t="shared" si="6"/>
        <v>30118894.234321579</v>
      </c>
      <c r="L27" s="60">
        <f t="shared" si="6"/>
        <v>-2961827.1169317421</v>
      </c>
      <c r="M27" s="88"/>
      <c r="N27" s="199">
        <f t="shared" si="6"/>
        <v>99242164.053759977</v>
      </c>
      <c r="O27" s="185">
        <f t="shared" si="6"/>
        <v>94571033.346400738</v>
      </c>
      <c r="P27" s="60">
        <f t="shared" si="6"/>
        <v>-4671130.707359232</v>
      </c>
      <c r="Q27" s="63" t="s">
        <v>92</v>
      </c>
    </row>
    <row r="28" spans="1:17" ht="34.5" customHeight="1" x14ac:dyDescent="0.4">
      <c r="A28" s="122" t="s">
        <v>80</v>
      </c>
      <c r="B28" s="198">
        <f>SUM(B9)</f>
        <v>2686500</v>
      </c>
      <c r="C28" s="190">
        <f t="shared" ref="C28:P28" si="7">SUM(C9)</f>
        <v>2202930</v>
      </c>
      <c r="D28" s="61">
        <f t="shared" si="7"/>
        <v>-483570</v>
      </c>
      <c r="E28" s="89"/>
      <c r="F28" s="198">
        <f t="shared" si="7"/>
        <v>2686500</v>
      </c>
      <c r="G28" s="192">
        <f t="shared" si="7"/>
        <v>2149200</v>
      </c>
      <c r="H28" s="61">
        <f t="shared" si="7"/>
        <v>-537300</v>
      </c>
      <c r="I28" s="89"/>
      <c r="J28" s="198">
        <f t="shared" si="7"/>
        <v>2686500</v>
      </c>
      <c r="K28" s="194">
        <f t="shared" si="7"/>
        <v>4212000</v>
      </c>
      <c r="L28" s="61">
        <f t="shared" si="7"/>
        <v>1525500</v>
      </c>
      <c r="M28" s="89"/>
      <c r="N28" s="200">
        <f t="shared" si="7"/>
        <v>8059500</v>
      </c>
      <c r="O28" s="186">
        <f t="shared" si="7"/>
        <v>8564130</v>
      </c>
      <c r="P28" s="61">
        <f t="shared" si="7"/>
        <v>504630</v>
      </c>
      <c r="Q28" s="64" t="s">
        <v>93</v>
      </c>
    </row>
    <row r="29" spans="1:17" ht="18.75" customHeight="1" x14ac:dyDescent="0.3">
      <c r="A29" s="7"/>
    </row>
    <row r="30" spans="1:17" x14ac:dyDescent="0.3">
      <c r="A30" s="271" t="s">
        <v>293</v>
      </c>
      <c r="B30" s="272"/>
      <c r="C30" s="273"/>
    </row>
    <row r="31" spans="1:17" x14ac:dyDescent="0.3">
      <c r="A31" s="274"/>
      <c r="B31" s="275"/>
      <c r="C31" s="276"/>
    </row>
    <row r="32" spans="1:17" x14ac:dyDescent="0.3">
      <c r="A32" s="274"/>
      <c r="B32" s="275"/>
      <c r="C32" s="276"/>
    </row>
    <row r="33" spans="1:3" x14ac:dyDescent="0.3">
      <c r="A33" s="274"/>
      <c r="B33" s="275"/>
      <c r="C33" s="276"/>
    </row>
    <row r="34" spans="1:3" x14ac:dyDescent="0.3">
      <c r="A34" s="277"/>
      <c r="B34" s="278"/>
      <c r="C34" s="279"/>
    </row>
  </sheetData>
  <mergeCells count="5">
    <mergeCell ref="B4:E4"/>
    <mergeCell ref="F4:I4"/>
    <mergeCell ref="J4:M4"/>
    <mergeCell ref="N4:P4"/>
    <mergeCell ref="A30:C34"/>
  </mergeCells>
  <printOptions headings="1" gridLines="1"/>
  <pageMargins left="0.5" right="0.5" top="0.5" bottom="0.5" header="0.3" footer="0.3"/>
  <pageSetup scale="27" orientation="landscape" r:id="rId1"/>
  <headerFoot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8"/>
  <sheetViews>
    <sheetView zoomScale="70" zoomScaleNormal="70" zoomScaleSheetLayoutView="80" workbookViewId="0">
      <selection activeCell="B3" sqref="B3"/>
    </sheetView>
  </sheetViews>
  <sheetFormatPr defaultRowHeight="14.4" x14ac:dyDescent="0.3"/>
  <cols>
    <col min="1" max="1" width="19.109375" customWidth="1"/>
    <col min="2" max="2" width="21.5546875" customWidth="1"/>
    <col min="3" max="3" width="10.6640625" customWidth="1"/>
    <col min="4" max="4" width="14.109375" customWidth="1"/>
    <col min="5" max="5" width="12.6640625" customWidth="1"/>
    <col min="6" max="6" width="13" customWidth="1"/>
    <col min="7" max="9" width="18" customWidth="1"/>
    <col min="10" max="10" width="20.5546875" customWidth="1"/>
    <col min="11" max="11" width="27.44140625" customWidth="1"/>
    <col min="12" max="12" width="15.44140625" customWidth="1"/>
    <col min="13" max="13" width="15.6640625" customWidth="1"/>
    <col min="14" max="15" width="15" customWidth="1"/>
    <col min="16" max="16" width="16.6640625" customWidth="1"/>
    <col min="17" max="17" width="14.109375" customWidth="1"/>
    <col min="18" max="18" width="15.88671875" customWidth="1"/>
    <col min="19" max="19" width="16.6640625" customWidth="1"/>
    <col min="20" max="20" width="16.109375" customWidth="1"/>
    <col min="21" max="21" width="19.88671875" customWidth="1"/>
    <col min="22" max="22" width="29.33203125" customWidth="1"/>
    <col min="23" max="25" width="15.5546875" customWidth="1"/>
    <col min="26" max="28" width="18.44140625" customWidth="1"/>
    <col min="29" max="29" width="19.88671875" customWidth="1"/>
    <col min="30" max="30" width="17.44140625" customWidth="1"/>
    <col min="31" max="31" width="29.109375" customWidth="1"/>
    <col min="32" max="32" width="28.6640625" customWidth="1"/>
    <col min="33" max="33" width="15.109375" customWidth="1"/>
    <col min="34" max="34" width="39.44140625" customWidth="1"/>
    <col min="35" max="35" width="18.5546875" customWidth="1"/>
    <col min="36" max="36" width="24" customWidth="1"/>
    <col min="37" max="37" width="29.33203125" customWidth="1"/>
    <col min="38" max="38" width="29.109375" customWidth="1"/>
    <col min="39" max="39" width="14.33203125" bestFit="1" customWidth="1"/>
    <col min="40" max="40" width="40.44140625" customWidth="1"/>
    <col min="41" max="41" width="20.44140625" customWidth="1"/>
    <col min="42" max="42" width="24.109375" customWidth="1"/>
    <col min="43" max="43" width="29" customWidth="1"/>
    <col min="44" max="44" width="29.33203125" customWidth="1"/>
    <col min="45" max="45" width="13.5546875" customWidth="1"/>
    <col min="46" max="46" width="42.44140625" customWidth="1"/>
    <col min="47" max="47" width="17.6640625" customWidth="1"/>
    <col min="48" max="48" width="25.6640625" customWidth="1"/>
    <col min="49" max="52" width="43.44140625" customWidth="1"/>
    <col min="53" max="53" width="118.5546875" customWidth="1"/>
    <col min="54" max="54" width="64.5546875" customWidth="1"/>
    <col min="55" max="55" width="18.5546875" customWidth="1"/>
  </cols>
  <sheetData>
    <row r="1" spans="1:55" ht="24" customHeight="1" x14ac:dyDescent="0.3">
      <c r="A1" s="222" t="s">
        <v>292</v>
      </c>
      <c r="B1" s="39"/>
    </row>
    <row r="2" spans="1:55" ht="18.75" customHeight="1" x14ac:dyDescent="0.25">
      <c r="A2" s="90" t="s">
        <v>179</v>
      </c>
      <c r="B2" s="39"/>
      <c r="AW2" s="42"/>
    </row>
    <row r="3" spans="1:55" s="2" customFormat="1" ht="18.75" customHeight="1" x14ac:dyDescent="0.2">
      <c r="A3" s="91" t="s">
        <v>89</v>
      </c>
      <c r="B3" s="38"/>
    </row>
    <row r="4" spans="1:55" s="28" customFormat="1" ht="31.5" customHeight="1" x14ac:dyDescent="0.3">
      <c r="A4" s="26"/>
      <c r="B4" s="27"/>
      <c r="C4" s="27"/>
      <c r="D4" s="27"/>
      <c r="E4" s="27"/>
      <c r="F4" s="230" t="s">
        <v>29</v>
      </c>
      <c r="G4" s="231"/>
      <c r="H4" s="231"/>
      <c r="I4" s="232"/>
      <c r="J4" s="256" t="s">
        <v>22</v>
      </c>
      <c r="K4" s="257"/>
      <c r="L4" s="257"/>
      <c r="M4" s="257"/>
      <c r="N4" s="258"/>
      <c r="O4" s="256" t="s">
        <v>22</v>
      </c>
      <c r="P4" s="257"/>
      <c r="Q4" s="257"/>
      <c r="R4" s="257"/>
      <c r="S4" s="257"/>
      <c r="T4" s="257"/>
      <c r="U4" s="258"/>
      <c r="V4" s="262" t="s">
        <v>182</v>
      </c>
      <c r="W4" s="263"/>
      <c r="X4" s="263"/>
      <c r="Y4" s="263"/>
      <c r="Z4" s="263"/>
      <c r="AA4" s="263"/>
      <c r="AB4" s="263"/>
      <c r="AC4" s="263"/>
      <c r="AD4" s="264"/>
      <c r="AE4" s="250" t="s">
        <v>7</v>
      </c>
      <c r="AF4" s="251"/>
      <c r="AG4" s="251"/>
      <c r="AH4" s="251"/>
      <c r="AI4" s="251"/>
      <c r="AJ4" s="252"/>
      <c r="AK4" s="236" t="s">
        <v>11</v>
      </c>
      <c r="AL4" s="237"/>
      <c r="AM4" s="237"/>
      <c r="AN4" s="237"/>
      <c r="AO4" s="237"/>
      <c r="AP4" s="238"/>
      <c r="AQ4" s="241" t="s">
        <v>12</v>
      </c>
      <c r="AR4" s="242"/>
      <c r="AS4" s="242"/>
      <c r="AT4" s="242"/>
      <c r="AU4" s="242"/>
      <c r="AV4" s="243"/>
      <c r="AW4" s="265" t="s">
        <v>31</v>
      </c>
      <c r="AX4" s="266"/>
      <c r="AY4" s="266"/>
      <c r="AZ4" s="267"/>
      <c r="BA4" s="230" t="s">
        <v>71</v>
      </c>
      <c r="BB4" s="231"/>
      <c r="BC4" s="155"/>
    </row>
    <row r="5" spans="1:55" s="22" customFormat="1" ht="49.5" customHeight="1" x14ac:dyDescent="0.3">
      <c r="A5" s="29"/>
      <c r="B5" s="30"/>
      <c r="C5" s="30"/>
      <c r="D5" s="30"/>
      <c r="E5" s="30"/>
      <c r="F5" s="233" t="s">
        <v>142</v>
      </c>
      <c r="G5" s="234"/>
      <c r="H5" s="234"/>
      <c r="I5" s="235"/>
      <c r="J5" s="256" t="s">
        <v>143</v>
      </c>
      <c r="K5" s="257"/>
      <c r="L5" s="257"/>
      <c r="M5" s="257"/>
      <c r="N5" s="258"/>
      <c r="O5" s="256" t="s">
        <v>181</v>
      </c>
      <c r="P5" s="257"/>
      <c r="Q5" s="258"/>
      <c r="R5" s="256" t="s">
        <v>32</v>
      </c>
      <c r="S5" s="257"/>
      <c r="T5" s="257"/>
      <c r="U5" s="258"/>
      <c r="V5" s="247" t="s">
        <v>180</v>
      </c>
      <c r="W5" s="248"/>
      <c r="X5" s="248"/>
      <c r="Y5" s="249"/>
      <c r="Z5" s="259" t="s">
        <v>39</v>
      </c>
      <c r="AA5" s="260"/>
      <c r="AB5" s="260"/>
      <c r="AC5" s="261"/>
      <c r="AD5" s="215" t="s">
        <v>78</v>
      </c>
      <c r="AE5" s="253" t="s">
        <v>155</v>
      </c>
      <c r="AF5" s="254"/>
      <c r="AG5" s="254"/>
      <c r="AH5" s="255"/>
      <c r="AI5" s="18" t="s">
        <v>9</v>
      </c>
      <c r="AJ5" s="18" t="s">
        <v>163</v>
      </c>
      <c r="AK5" s="239" t="s">
        <v>156</v>
      </c>
      <c r="AL5" s="226"/>
      <c r="AM5" s="226"/>
      <c r="AN5" s="240"/>
      <c r="AO5" s="19" t="s">
        <v>9</v>
      </c>
      <c r="AP5" s="19" t="s">
        <v>163</v>
      </c>
      <c r="AQ5" s="244" t="s">
        <v>157</v>
      </c>
      <c r="AR5" s="245"/>
      <c r="AS5" s="245"/>
      <c r="AT5" s="246"/>
      <c r="AU5" s="21" t="s">
        <v>9</v>
      </c>
      <c r="AV5" s="21" t="s">
        <v>163</v>
      </c>
      <c r="AW5" s="268"/>
      <c r="AX5" s="269"/>
      <c r="AY5" s="269"/>
      <c r="AZ5" s="270"/>
      <c r="BA5" s="146" t="s">
        <v>276</v>
      </c>
      <c r="BB5" s="207" t="s">
        <v>176</v>
      </c>
      <c r="BC5" s="156"/>
    </row>
    <row r="6" spans="1:55" s="22" customFormat="1" ht="59.25" customHeight="1" x14ac:dyDescent="0.25">
      <c r="A6" s="24" t="s">
        <v>0</v>
      </c>
      <c r="B6" s="24" t="s">
        <v>1</v>
      </c>
      <c r="C6" s="219" t="s">
        <v>94</v>
      </c>
      <c r="D6" s="218" t="s">
        <v>164</v>
      </c>
      <c r="E6" s="218" t="s">
        <v>41</v>
      </c>
      <c r="F6" s="115" t="s">
        <v>2</v>
      </c>
      <c r="G6" s="25" t="s">
        <v>133</v>
      </c>
      <c r="H6" s="25" t="s">
        <v>134</v>
      </c>
      <c r="I6" s="25" t="s">
        <v>135</v>
      </c>
      <c r="J6" s="214" t="s">
        <v>290</v>
      </c>
      <c r="K6" s="204" t="s">
        <v>49</v>
      </c>
      <c r="L6" s="205" t="s">
        <v>136</v>
      </c>
      <c r="M6" s="205" t="s">
        <v>137</v>
      </c>
      <c r="N6" s="205" t="s">
        <v>138</v>
      </c>
      <c r="O6" s="205" t="s">
        <v>139</v>
      </c>
      <c r="P6" s="205" t="s">
        <v>140</v>
      </c>
      <c r="Q6" s="205" t="s">
        <v>141</v>
      </c>
      <c r="R6" s="203" t="s">
        <v>85</v>
      </c>
      <c r="S6" s="203" t="s">
        <v>86</v>
      </c>
      <c r="T6" s="203" t="s">
        <v>87</v>
      </c>
      <c r="U6" s="203" t="s">
        <v>90</v>
      </c>
      <c r="V6" s="37" t="s">
        <v>51</v>
      </c>
      <c r="W6" s="35" t="s">
        <v>144</v>
      </c>
      <c r="X6" s="35" t="s">
        <v>145</v>
      </c>
      <c r="Y6" s="35" t="s">
        <v>146</v>
      </c>
      <c r="Z6" s="216" t="s">
        <v>153</v>
      </c>
      <c r="AA6" s="216" t="s">
        <v>151</v>
      </c>
      <c r="AB6" s="216" t="s">
        <v>152</v>
      </c>
      <c r="AC6" s="216" t="s">
        <v>154</v>
      </c>
      <c r="AD6" s="216" t="s">
        <v>147</v>
      </c>
      <c r="AE6" s="213" t="s">
        <v>289</v>
      </c>
      <c r="AF6" s="163" t="s">
        <v>49</v>
      </c>
      <c r="AG6" s="164" t="s">
        <v>50</v>
      </c>
      <c r="AH6" s="163" t="s">
        <v>8</v>
      </c>
      <c r="AI6" s="162" t="s">
        <v>160</v>
      </c>
      <c r="AJ6" s="163" t="s">
        <v>148</v>
      </c>
      <c r="AK6" s="212" t="s">
        <v>288</v>
      </c>
      <c r="AL6" s="166" t="s">
        <v>49</v>
      </c>
      <c r="AM6" s="166" t="s">
        <v>76</v>
      </c>
      <c r="AN6" s="167" t="s">
        <v>8</v>
      </c>
      <c r="AO6" s="168" t="s">
        <v>161</v>
      </c>
      <c r="AP6" s="169" t="s">
        <v>149</v>
      </c>
      <c r="AQ6" s="211" t="s">
        <v>287</v>
      </c>
      <c r="AR6" s="174" t="s">
        <v>49</v>
      </c>
      <c r="AS6" s="174" t="s">
        <v>77</v>
      </c>
      <c r="AT6" s="175" t="s">
        <v>8</v>
      </c>
      <c r="AU6" s="176" t="s">
        <v>162</v>
      </c>
      <c r="AV6" s="176" t="s">
        <v>150</v>
      </c>
      <c r="AW6" s="160" t="s">
        <v>72</v>
      </c>
      <c r="AX6" s="171" t="s">
        <v>73</v>
      </c>
      <c r="AY6" s="161" t="s">
        <v>74</v>
      </c>
      <c r="AZ6" s="172" t="s">
        <v>75</v>
      </c>
      <c r="BA6" s="147" t="s">
        <v>102</v>
      </c>
      <c r="BB6" s="208" t="s">
        <v>88</v>
      </c>
      <c r="BC6" s="156"/>
    </row>
    <row r="7" spans="1:55" s="119" customFormat="1" ht="32.25" customHeight="1" x14ac:dyDescent="0.25">
      <c r="A7" s="117" t="s">
        <v>13</v>
      </c>
      <c r="B7" s="117" t="s">
        <v>14</v>
      </c>
      <c r="C7" s="117" t="s">
        <v>15</v>
      </c>
      <c r="D7" s="117" t="s">
        <v>16</v>
      </c>
      <c r="E7" s="117" t="s">
        <v>17</v>
      </c>
      <c r="F7" s="118" t="s">
        <v>18</v>
      </c>
      <c r="G7" s="118" t="s">
        <v>19</v>
      </c>
      <c r="H7" s="118" t="s">
        <v>20</v>
      </c>
      <c r="I7" s="118" t="s">
        <v>21</v>
      </c>
      <c r="J7" s="206" t="s">
        <v>23</v>
      </c>
      <c r="K7" s="206" t="s">
        <v>24</v>
      </c>
      <c r="L7" s="206" t="s">
        <v>25</v>
      </c>
      <c r="M7" s="206" t="s">
        <v>26</v>
      </c>
      <c r="N7" s="206" t="s">
        <v>27</v>
      </c>
      <c r="O7" s="206" t="s">
        <v>28</v>
      </c>
      <c r="P7" s="206" t="s">
        <v>42</v>
      </c>
      <c r="Q7" s="206" t="s">
        <v>45</v>
      </c>
      <c r="R7" s="206" t="s">
        <v>81</v>
      </c>
      <c r="S7" s="206" t="s">
        <v>82</v>
      </c>
      <c r="T7" s="206" t="s">
        <v>83</v>
      </c>
      <c r="U7" s="206" t="s">
        <v>84</v>
      </c>
      <c r="V7" s="118" t="s">
        <v>30</v>
      </c>
      <c r="W7" s="118" t="s">
        <v>43</v>
      </c>
      <c r="X7" s="118" t="s">
        <v>46</v>
      </c>
      <c r="Y7" s="118" t="s">
        <v>52</v>
      </c>
      <c r="Z7" s="217" t="s">
        <v>53</v>
      </c>
      <c r="AA7" s="217" t="s">
        <v>55</v>
      </c>
      <c r="AB7" s="217" t="s">
        <v>54</v>
      </c>
      <c r="AC7" s="217" t="s">
        <v>56</v>
      </c>
      <c r="AD7" s="217" t="s">
        <v>103</v>
      </c>
      <c r="AE7" s="165" t="s">
        <v>44</v>
      </c>
      <c r="AF7" s="165" t="s">
        <v>47</v>
      </c>
      <c r="AG7" s="165" t="s">
        <v>57</v>
      </c>
      <c r="AH7" s="165" t="s">
        <v>58</v>
      </c>
      <c r="AI7" s="165" t="s">
        <v>59</v>
      </c>
      <c r="AJ7" s="165" t="s">
        <v>104</v>
      </c>
      <c r="AK7" s="170" t="s">
        <v>48</v>
      </c>
      <c r="AL7" s="170" t="s">
        <v>60</v>
      </c>
      <c r="AM7" s="170" t="s">
        <v>61</v>
      </c>
      <c r="AN7" s="170" t="s">
        <v>40</v>
      </c>
      <c r="AO7" s="170" t="s">
        <v>62</v>
      </c>
      <c r="AP7" s="170" t="s">
        <v>105</v>
      </c>
      <c r="AQ7" s="177" t="s">
        <v>63</v>
      </c>
      <c r="AR7" s="177" t="s">
        <v>64</v>
      </c>
      <c r="AS7" s="177" t="s">
        <v>65</v>
      </c>
      <c r="AT7" s="177" t="s">
        <v>66</v>
      </c>
      <c r="AU7" s="177" t="s">
        <v>67</v>
      </c>
      <c r="AV7" s="178" t="s">
        <v>106</v>
      </c>
      <c r="AW7" s="165" t="s">
        <v>278</v>
      </c>
      <c r="AX7" s="170" t="s">
        <v>279</v>
      </c>
      <c r="AY7" s="177" t="s">
        <v>280</v>
      </c>
      <c r="AZ7" s="173" t="s">
        <v>68</v>
      </c>
      <c r="BA7" s="148" t="s">
        <v>69</v>
      </c>
      <c r="BB7" s="209" t="s">
        <v>70</v>
      </c>
      <c r="BC7" s="157"/>
    </row>
    <row r="8" spans="1:55" s="2" customFormat="1" ht="18" x14ac:dyDescent="0.25">
      <c r="A8" s="3"/>
      <c r="B8" s="3"/>
      <c r="C8" s="3"/>
      <c r="D8" s="43"/>
      <c r="E8" s="3"/>
      <c r="F8" s="3"/>
      <c r="G8" s="50"/>
      <c r="H8" s="50"/>
      <c r="I8" s="50"/>
      <c r="J8" s="3"/>
      <c r="K8" s="3"/>
      <c r="L8" s="125"/>
      <c r="M8" s="125"/>
      <c r="N8" s="125"/>
      <c r="O8" s="43"/>
      <c r="P8" s="43"/>
      <c r="Q8" s="43"/>
      <c r="R8" s="97"/>
      <c r="S8" s="97"/>
      <c r="T8" s="97"/>
      <c r="U8" s="43"/>
      <c r="V8" s="3"/>
      <c r="W8" s="43"/>
      <c r="X8" s="43"/>
      <c r="Y8" s="43"/>
      <c r="Z8" s="97"/>
      <c r="AA8" s="97"/>
      <c r="AB8" s="97"/>
      <c r="AC8" s="97"/>
      <c r="AD8" s="50"/>
      <c r="AE8" s="3"/>
      <c r="AF8" s="3"/>
      <c r="AG8" s="129"/>
      <c r="AH8" s="135"/>
      <c r="AI8" s="97"/>
      <c r="AJ8" s="3"/>
      <c r="AK8" s="3"/>
      <c r="AL8" s="3"/>
      <c r="AM8" s="125"/>
      <c r="AN8" s="135"/>
      <c r="AO8" s="97"/>
      <c r="AP8" s="3"/>
      <c r="AQ8" s="3"/>
      <c r="AR8" s="3"/>
      <c r="AS8" s="125"/>
      <c r="AT8" s="135"/>
      <c r="AU8" s="97"/>
      <c r="AV8" s="3"/>
      <c r="AW8" s="92"/>
      <c r="AX8" s="93"/>
      <c r="AY8" s="93"/>
      <c r="AZ8" s="94"/>
      <c r="BA8" s="3"/>
      <c r="BB8" s="150"/>
      <c r="BC8" s="158"/>
    </row>
    <row r="9" spans="1:55" s="2" customFormat="1" ht="40.5" customHeight="1" x14ac:dyDescent="0.25">
      <c r="A9" s="65" t="s">
        <v>177</v>
      </c>
      <c r="B9" s="65" t="s">
        <v>165</v>
      </c>
      <c r="C9" s="48" t="s">
        <v>93</v>
      </c>
      <c r="D9" s="44">
        <v>1</v>
      </c>
      <c r="E9" s="48" t="s">
        <v>111</v>
      </c>
      <c r="F9" s="48" t="s">
        <v>166</v>
      </c>
      <c r="G9" s="50">
        <v>45000</v>
      </c>
      <c r="H9" s="50">
        <v>45000</v>
      </c>
      <c r="I9" s="50">
        <v>45000</v>
      </c>
      <c r="J9" s="3" t="s">
        <v>167</v>
      </c>
      <c r="K9" s="210" t="s">
        <v>282</v>
      </c>
      <c r="L9" s="125">
        <v>59.7</v>
      </c>
      <c r="M9" s="125">
        <v>59.7</v>
      </c>
      <c r="N9" s="125">
        <v>59.7</v>
      </c>
      <c r="O9" s="116">
        <v>1</v>
      </c>
      <c r="P9" s="116">
        <v>1</v>
      </c>
      <c r="Q9" s="116">
        <v>1</v>
      </c>
      <c r="R9" s="93">
        <f t="shared" ref="R9:R15" si="0">G9*L9*O9</f>
        <v>2686500</v>
      </c>
      <c r="S9" s="93">
        <f t="shared" ref="S9" si="1">H9*M9*P9</f>
        <v>2686500</v>
      </c>
      <c r="T9" s="93">
        <f t="shared" ref="T9" si="2">I9*N9*Q9</f>
        <v>2686500</v>
      </c>
      <c r="U9" s="93">
        <f t="shared" ref="U9:U15" si="3">R9+S9+T9</f>
        <v>8059500</v>
      </c>
      <c r="V9" s="1" t="s">
        <v>281</v>
      </c>
      <c r="W9" s="116">
        <v>0.82</v>
      </c>
      <c r="X9" s="116">
        <v>0.8</v>
      </c>
      <c r="Y9" s="116">
        <v>0.78</v>
      </c>
      <c r="Z9" s="97">
        <f t="shared" ref="Z9:AB15" si="4">G9*L9*W9</f>
        <v>2202930</v>
      </c>
      <c r="AA9" s="97">
        <f t="shared" si="4"/>
        <v>2149200</v>
      </c>
      <c r="AB9" s="97">
        <f t="shared" si="4"/>
        <v>2095470</v>
      </c>
      <c r="AC9" s="97">
        <f t="shared" ref="AC9:AC15" si="5">Z9+AA9+AB9</f>
        <v>6447600</v>
      </c>
      <c r="AD9" s="50">
        <f t="shared" ref="AD9:AD15" si="6">AC9-U9</f>
        <v>-1611900</v>
      </c>
      <c r="AE9" s="48" t="s">
        <v>112</v>
      </c>
      <c r="AF9" s="49" t="s">
        <v>118</v>
      </c>
      <c r="AG9" s="129">
        <f>L9</f>
        <v>59.7</v>
      </c>
      <c r="AH9" s="135" t="s">
        <v>130</v>
      </c>
      <c r="AI9" s="97">
        <f>G9*AG9*W9</f>
        <v>2202930</v>
      </c>
      <c r="AJ9" s="50">
        <f>AI9-Z9</f>
        <v>0</v>
      </c>
      <c r="AK9" s="48" t="s">
        <v>112</v>
      </c>
      <c r="AL9" s="49" t="str">
        <f>AF9</f>
        <v>Product Rebates-Advance Smart Thermostats-Residential_2017-05-01.xlsx</v>
      </c>
      <c r="AM9" s="125">
        <f>M9</f>
        <v>59.7</v>
      </c>
      <c r="AN9" s="135" t="s">
        <v>131</v>
      </c>
      <c r="AO9" s="97">
        <f>H9*AM9*X9</f>
        <v>2149200</v>
      </c>
      <c r="AP9" s="50">
        <f>AO9-AA9</f>
        <v>0</v>
      </c>
      <c r="AQ9" s="48" t="s">
        <v>113</v>
      </c>
      <c r="AR9" s="49" t="s">
        <v>119</v>
      </c>
      <c r="AS9" s="125">
        <v>120</v>
      </c>
      <c r="AT9" s="135" t="s">
        <v>132</v>
      </c>
      <c r="AU9" s="97">
        <f>I9*AS9*Y9</f>
        <v>4212000</v>
      </c>
      <c r="AV9" s="50">
        <f>AU9-AB9</f>
        <v>2116530</v>
      </c>
      <c r="AW9" s="93">
        <f t="shared" ref="AW9:AW15" si="7">IF(D9=1,AI9,Z9)</f>
        <v>2202930</v>
      </c>
      <c r="AX9" s="93">
        <f t="shared" ref="AX9:AX15" si="8">IF(D9=1,AO9,AA9)</f>
        <v>2149200</v>
      </c>
      <c r="AY9" s="93">
        <f t="shared" ref="AY9:AY15" si="9">IF(D9=1,AU9,AB9)</f>
        <v>4212000</v>
      </c>
      <c r="AZ9" s="94">
        <f t="shared" ref="AZ9:AZ15" si="10">AW9+AX9+AY9</f>
        <v>8564130</v>
      </c>
      <c r="BA9" s="48" t="s">
        <v>117</v>
      </c>
      <c r="BB9" s="151"/>
      <c r="BC9" s="158"/>
    </row>
    <row r="10" spans="1:55" s="2" customFormat="1" ht="33" customHeight="1" x14ac:dyDescent="0.25">
      <c r="A10" s="65" t="s">
        <v>178</v>
      </c>
      <c r="B10" s="65" t="s">
        <v>168</v>
      </c>
      <c r="C10" s="48" t="s">
        <v>92</v>
      </c>
      <c r="D10" s="43">
        <v>0</v>
      </c>
      <c r="E10" s="48" t="s">
        <v>101</v>
      </c>
      <c r="F10" s="48" t="s">
        <v>166</v>
      </c>
      <c r="G10" s="50">
        <v>175</v>
      </c>
      <c r="H10" s="50">
        <v>175</v>
      </c>
      <c r="I10" s="50">
        <v>175</v>
      </c>
      <c r="J10" s="3"/>
      <c r="K10" s="210" t="s">
        <v>283</v>
      </c>
      <c r="L10" s="125">
        <v>1688.1984138428265</v>
      </c>
      <c r="M10" s="125">
        <v>1688.1984138428265</v>
      </c>
      <c r="N10" s="125">
        <v>1688.1984138428265</v>
      </c>
      <c r="O10" s="116">
        <v>0.8</v>
      </c>
      <c r="P10" s="116">
        <v>0.8</v>
      </c>
      <c r="Q10" s="116">
        <v>0.8</v>
      </c>
      <c r="R10" s="93">
        <f t="shared" si="0"/>
        <v>236347.77793799574</v>
      </c>
      <c r="S10" s="93">
        <f t="shared" ref="S10:T11" si="11">H10*M10*P10</f>
        <v>236347.77793799574</v>
      </c>
      <c r="T10" s="93">
        <f t="shared" si="11"/>
        <v>236347.77793799574</v>
      </c>
      <c r="U10" s="93">
        <f t="shared" si="3"/>
        <v>709043.33381398721</v>
      </c>
      <c r="V10" s="1" t="s">
        <v>281</v>
      </c>
      <c r="W10" s="116">
        <v>0.9</v>
      </c>
      <c r="X10" s="116">
        <v>0.9</v>
      </c>
      <c r="Y10" s="116">
        <v>0.9</v>
      </c>
      <c r="Z10" s="97">
        <f t="shared" si="4"/>
        <v>265891.2501802452</v>
      </c>
      <c r="AA10" s="97">
        <f t="shared" si="4"/>
        <v>265891.2501802452</v>
      </c>
      <c r="AB10" s="97">
        <f t="shared" si="4"/>
        <v>265891.2501802452</v>
      </c>
      <c r="AC10" s="97">
        <f t="shared" si="5"/>
        <v>797673.75054073567</v>
      </c>
      <c r="AD10" s="50">
        <f t="shared" si="6"/>
        <v>88630.416726748459</v>
      </c>
      <c r="AE10" s="47"/>
      <c r="AF10" s="47"/>
      <c r="AG10" s="130"/>
      <c r="AH10" s="136"/>
      <c r="AI10" s="102"/>
      <c r="AJ10" s="47"/>
      <c r="AK10" s="47"/>
      <c r="AL10" s="47"/>
      <c r="AM10" s="128"/>
      <c r="AN10" s="136"/>
      <c r="AO10" s="102"/>
      <c r="AP10" s="47"/>
      <c r="AQ10" s="47"/>
      <c r="AR10" s="47"/>
      <c r="AS10" s="128"/>
      <c r="AT10" s="136"/>
      <c r="AU10" s="102"/>
      <c r="AV10" s="47"/>
      <c r="AW10" s="93">
        <f t="shared" si="7"/>
        <v>265891.2501802452</v>
      </c>
      <c r="AX10" s="93">
        <f t="shared" si="8"/>
        <v>265891.2501802452</v>
      </c>
      <c r="AY10" s="93">
        <f t="shared" si="9"/>
        <v>265891.2501802452</v>
      </c>
      <c r="AZ10" s="94">
        <f t="shared" si="10"/>
        <v>797673.75054073567</v>
      </c>
      <c r="BA10" s="47"/>
      <c r="BB10" s="152"/>
      <c r="BC10" s="158"/>
    </row>
    <row r="11" spans="1:55" s="2" customFormat="1" ht="45.75" x14ac:dyDescent="0.25">
      <c r="A11" s="65" t="str">
        <f>A10</f>
        <v>Program A - Product Rebates (Electric)</v>
      </c>
      <c r="B11" s="65" t="s">
        <v>165</v>
      </c>
      <c r="C11" s="48" t="s">
        <v>92</v>
      </c>
      <c r="D11" s="44">
        <v>1</v>
      </c>
      <c r="E11" s="48" t="s">
        <v>111</v>
      </c>
      <c r="F11" s="48" t="s">
        <v>166</v>
      </c>
      <c r="G11" s="50">
        <v>45000</v>
      </c>
      <c r="H11" s="50">
        <v>45000</v>
      </c>
      <c r="I11" s="50">
        <v>45000</v>
      </c>
      <c r="J11" s="3" t="s">
        <v>167</v>
      </c>
      <c r="K11" s="210" t="s">
        <v>282</v>
      </c>
      <c r="L11" s="125">
        <v>377.5</v>
      </c>
      <c r="M11" s="125">
        <v>377.5</v>
      </c>
      <c r="N11" s="125">
        <v>377.5</v>
      </c>
      <c r="O11" s="116">
        <v>0.8</v>
      </c>
      <c r="P11" s="116">
        <v>0.8</v>
      </c>
      <c r="Q11" s="116">
        <v>0.8</v>
      </c>
      <c r="R11" s="93">
        <f t="shared" si="0"/>
        <v>13590000</v>
      </c>
      <c r="S11" s="93">
        <f t="shared" si="11"/>
        <v>13590000</v>
      </c>
      <c r="T11" s="93">
        <f t="shared" si="11"/>
        <v>13590000</v>
      </c>
      <c r="U11" s="93">
        <f t="shared" si="3"/>
        <v>40770000</v>
      </c>
      <c r="V11" s="1" t="s">
        <v>281</v>
      </c>
      <c r="W11" s="116">
        <v>0.82</v>
      </c>
      <c r="X11" s="116">
        <v>0.8</v>
      </c>
      <c r="Y11" s="116">
        <v>0.78</v>
      </c>
      <c r="Z11" s="97">
        <f t="shared" si="4"/>
        <v>13929750</v>
      </c>
      <c r="AA11" s="97">
        <f t="shared" si="4"/>
        <v>13590000</v>
      </c>
      <c r="AB11" s="97">
        <f t="shared" si="4"/>
        <v>13250250</v>
      </c>
      <c r="AC11" s="97">
        <f t="shared" si="5"/>
        <v>40770000</v>
      </c>
      <c r="AD11" s="50">
        <f t="shared" si="6"/>
        <v>0</v>
      </c>
      <c r="AE11" s="48" t="s">
        <v>112</v>
      </c>
      <c r="AF11" s="49" t="s">
        <v>118</v>
      </c>
      <c r="AG11" s="129">
        <v>295.60000000000002</v>
      </c>
      <c r="AH11" s="135" t="s">
        <v>114</v>
      </c>
      <c r="AI11" s="97">
        <f>G11*AG11*W11</f>
        <v>10907640</v>
      </c>
      <c r="AJ11" s="50">
        <f>AI11-Z11</f>
        <v>-3022110</v>
      </c>
      <c r="AK11" s="48" t="s">
        <v>112</v>
      </c>
      <c r="AL11" s="49" t="str">
        <f>AF11</f>
        <v>Product Rebates-Advance Smart Thermostats-Residential_2017-05-01.xlsx</v>
      </c>
      <c r="AM11" s="125">
        <v>295.60000000000002</v>
      </c>
      <c r="AN11" s="135" t="s">
        <v>115</v>
      </c>
      <c r="AO11" s="97">
        <f>H11*AM11*X11</f>
        <v>10641600.000000002</v>
      </c>
      <c r="AP11" s="50">
        <f>AO11-AA11</f>
        <v>-2948399.9999999981</v>
      </c>
      <c r="AQ11" s="48" t="s">
        <v>113</v>
      </c>
      <c r="AR11" s="49" t="s">
        <v>119</v>
      </c>
      <c r="AS11" s="125">
        <v>234</v>
      </c>
      <c r="AT11" s="135" t="s">
        <v>116</v>
      </c>
      <c r="AU11" s="97">
        <f>I11*AS11*Y11</f>
        <v>8213400</v>
      </c>
      <c r="AV11" s="50">
        <f>AU11-AB11</f>
        <v>-5036850</v>
      </c>
      <c r="AW11" s="93">
        <f t="shared" si="7"/>
        <v>10907640</v>
      </c>
      <c r="AX11" s="93">
        <f t="shared" si="8"/>
        <v>10641600.000000002</v>
      </c>
      <c r="AY11" s="93">
        <f t="shared" si="9"/>
        <v>8213400</v>
      </c>
      <c r="AZ11" s="94">
        <f t="shared" si="10"/>
        <v>29762640</v>
      </c>
      <c r="BA11" s="48" t="s">
        <v>117</v>
      </c>
      <c r="BB11" s="151"/>
      <c r="BC11" s="158"/>
    </row>
    <row r="12" spans="1:55" s="2" customFormat="1" ht="33.75" customHeight="1" x14ac:dyDescent="0.25">
      <c r="A12" s="65" t="str">
        <f>A11</f>
        <v>Program A - Product Rebates (Electric)</v>
      </c>
      <c r="B12" s="65" t="s">
        <v>169</v>
      </c>
      <c r="C12" s="48" t="s">
        <v>92</v>
      </c>
      <c r="D12" s="44">
        <v>0</v>
      </c>
      <c r="E12" s="48" t="s">
        <v>120</v>
      </c>
      <c r="F12" s="48" t="s">
        <v>166</v>
      </c>
      <c r="G12" s="50">
        <v>50</v>
      </c>
      <c r="H12" s="50">
        <v>50</v>
      </c>
      <c r="I12" s="50">
        <v>50</v>
      </c>
      <c r="J12" s="3" t="s">
        <v>170</v>
      </c>
      <c r="K12" s="49" t="s">
        <v>121</v>
      </c>
      <c r="L12" s="125">
        <v>1520.8372002396775</v>
      </c>
      <c r="M12" s="125">
        <v>1520.8372002396775</v>
      </c>
      <c r="N12" s="125">
        <v>1520.8372002396775</v>
      </c>
      <c r="O12" s="116">
        <v>0.86</v>
      </c>
      <c r="P12" s="116">
        <v>0.86</v>
      </c>
      <c r="Q12" s="116">
        <v>0.86</v>
      </c>
      <c r="R12" s="93">
        <f t="shared" si="0"/>
        <v>65395.999610306135</v>
      </c>
      <c r="S12" s="93">
        <f t="shared" ref="S12:S14" si="12">H12*M12*P12</f>
        <v>65395.999610306135</v>
      </c>
      <c r="T12" s="93">
        <f t="shared" ref="T12:T14" si="13">I12*N12*Q12</f>
        <v>65395.999610306135</v>
      </c>
      <c r="U12" s="93">
        <f t="shared" si="3"/>
        <v>196187.9988309184</v>
      </c>
      <c r="V12" s="1" t="s">
        <v>281</v>
      </c>
      <c r="W12" s="116">
        <v>0.86</v>
      </c>
      <c r="X12" s="116">
        <v>0.86</v>
      </c>
      <c r="Y12" s="116">
        <v>0.86</v>
      </c>
      <c r="Z12" s="97">
        <f t="shared" si="4"/>
        <v>65395.999610306135</v>
      </c>
      <c r="AA12" s="97">
        <f t="shared" si="4"/>
        <v>65395.999610306135</v>
      </c>
      <c r="AB12" s="97">
        <f t="shared" si="4"/>
        <v>65395.999610306135</v>
      </c>
      <c r="AC12" s="97">
        <f t="shared" si="5"/>
        <v>196187.9988309184</v>
      </c>
      <c r="AD12" s="50">
        <f t="shared" si="6"/>
        <v>0</v>
      </c>
      <c r="AE12" s="54"/>
      <c r="AF12" s="55"/>
      <c r="AG12" s="130"/>
      <c r="AH12" s="136"/>
      <c r="AI12" s="102"/>
      <c r="AJ12" s="53"/>
      <c r="AK12" s="54"/>
      <c r="AL12" s="55"/>
      <c r="AM12" s="128"/>
      <c r="AN12" s="136"/>
      <c r="AO12" s="102"/>
      <c r="AP12" s="53"/>
      <c r="AQ12" s="54"/>
      <c r="AR12" s="55"/>
      <c r="AS12" s="128"/>
      <c r="AT12" s="136"/>
      <c r="AU12" s="102"/>
      <c r="AV12" s="53"/>
      <c r="AW12" s="93">
        <f t="shared" si="7"/>
        <v>65395.999610306135</v>
      </c>
      <c r="AX12" s="93">
        <f t="shared" si="8"/>
        <v>65395.999610306135</v>
      </c>
      <c r="AY12" s="93">
        <f t="shared" si="9"/>
        <v>65395.999610306135</v>
      </c>
      <c r="AZ12" s="94">
        <f t="shared" si="10"/>
        <v>196187.9988309184</v>
      </c>
      <c r="BA12" s="47"/>
      <c r="BB12" s="152"/>
      <c r="BC12" s="158"/>
    </row>
    <row r="13" spans="1:55" s="2" customFormat="1" ht="30.75" x14ac:dyDescent="0.25">
      <c r="A13" s="65" t="s">
        <v>171</v>
      </c>
      <c r="B13" s="65" t="s">
        <v>172</v>
      </c>
      <c r="C13" s="48" t="s">
        <v>92</v>
      </c>
      <c r="D13" s="44">
        <v>1</v>
      </c>
      <c r="E13" s="48" t="s">
        <v>123</v>
      </c>
      <c r="F13" s="48" t="s">
        <v>166</v>
      </c>
      <c r="G13" s="50">
        <v>38700</v>
      </c>
      <c r="H13" s="50">
        <v>38700</v>
      </c>
      <c r="I13" s="50">
        <v>38700</v>
      </c>
      <c r="J13" s="3" t="s">
        <v>124</v>
      </c>
      <c r="K13" s="210" t="s">
        <v>284</v>
      </c>
      <c r="L13" s="125">
        <v>819.71531849999974</v>
      </c>
      <c r="M13" s="125">
        <v>819.71531849999974</v>
      </c>
      <c r="N13" s="125">
        <v>819.71531849999974</v>
      </c>
      <c r="O13" s="116">
        <v>0.54</v>
      </c>
      <c r="P13" s="116">
        <v>0.54</v>
      </c>
      <c r="Q13" s="116">
        <v>0.54</v>
      </c>
      <c r="R13" s="93">
        <f t="shared" si="0"/>
        <v>17130410.726012994</v>
      </c>
      <c r="S13" s="93">
        <f t="shared" si="12"/>
        <v>17130410.726012994</v>
      </c>
      <c r="T13" s="93">
        <f t="shared" si="13"/>
        <v>17130410.726012994</v>
      </c>
      <c r="U13" s="93">
        <f t="shared" si="3"/>
        <v>51391232.178038985</v>
      </c>
      <c r="V13" s="1" t="s">
        <v>281</v>
      </c>
      <c r="W13" s="116">
        <v>0.6</v>
      </c>
      <c r="X13" s="116">
        <v>0.6</v>
      </c>
      <c r="Y13" s="116">
        <v>0.6</v>
      </c>
      <c r="Z13" s="97">
        <f t="shared" si="4"/>
        <v>19033789.695569992</v>
      </c>
      <c r="AA13" s="97">
        <f t="shared" si="4"/>
        <v>19033789.695569992</v>
      </c>
      <c r="AB13" s="97">
        <f t="shared" si="4"/>
        <v>19033789.695569992</v>
      </c>
      <c r="AC13" s="97">
        <f t="shared" si="5"/>
        <v>57101369.086709976</v>
      </c>
      <c r="AD13" s="50">
        <f t="shared" si="6"/>
        <v>5710136.9086709917</v>
      </c>
      <c r="AE13" s="48" t="s">
        <v>124</v>
      </c>
      <c r="AF13" s="49" t="str">
        <f>K13</f>
        <v>Appliance Recycling-Appliance Recycling - Refrigerators-Residential_2016-05-12.xlsx; Accessible: http://ilsagfiles.org/SAG_files/Meeting_Materials/2016/May_16-17_2016_Meeting/ComEd_DSMore_Batch_Tool_VBA_Plan_4_Measures_v2.xlsb</v>
      </c>
      <c r="AG13" s="129">
        <f>L13</f>
        <v>819.71531849999974</v>
      </c>
      <c r="AH13" s="135"/>
      <c r="AI13" s="97">
        <f>G13*AG13*W13</f>
        <v>19033789.695569992</v>
      </c>
      <c r="AJ13" s="50">
        <f>AI13-Z13</f>
        <v>0</v>
      </c>
      <c r="AK13" s="48" t="str">
        <f>AE13</f>
        <v>RS-APL-RFRC-V06-160601</v>
      </c>
      <c r="AL13" s="49" t="str">
        <f>AF13</f>
        <v>Appliance Recycling-Appliance Recycling - Refrigerators-Residential_2016-05-12.xlsx; Accessible: http://ilsagfiles.org/SAG_files/Meeting_Materials/2016/May_16-17_2016_Meeting/ComEd_DSMore_Batch_Tool_VBA_Plan_4_Measures_v2.xlsb</v>
      </c>
      <c r="AM13" s="125">
        <f>M13</f>
        <v>819.71531849999974</v>
      </c>
      <c r="AN13" s="135"/>
      <c r="AO13" s="97">
        <f>H13*AM13*X13</f>
        <v>19033789.695569992</v>
      </c>
      <c r="AP13" s="50">
        <f>AO13-AA13</f>
        <v>0</v>
      </c>
      <c r="AQ13" s="48" t="s">
        <v>125</v>
      </c>
      <c r="AR13" s="49" t="s">
        <v>126</v>
      </c>
      <c r="AS13" s="125">
        <f>N13</f>
        <v>819.71531849999974</v>
      </c>
      <c r="AT13" s="135" t="s">
        <v>129</v>
      </c>
      <c r="AU13" s="97">
        <f>I13*AS13*Y13</f>
        <v>19033789.695569992</v>
      </c>
      <c r="AV13" s="50">
        <f>AU13-AB13</f>
        <v>0</v>
      </c>
      <c r="AW13" s="93">
        <f t="shared" si="7"/>
        <v>19033789.695569992</v>
      </c>
      <c r="AX13" s="93">
        <f t="shared" si="8"/>
        <v>19033789.695569992</v>
      </c>
      <c r="AY13" s="93">
        <f t="shared" si="9"/>
        <v>19033789.695569992</v>
      </c>
      <c r="AZ13" s="94">
        <f t="shared" si="10"/>
        <v>57101369.086709976</v>
      </c>
      <c r="BA13" s="48" t="s">
        <v>117</v>
      </c>
      <c r="BB13" s="151"/>
      <c r="BC13" s="158"/>
    </row>
    <row r="14" spans="1:55" s="2" customFormat="1" ht="30.75" x14ac:dyDescent="0.25">
      <c r="A14" s="65" t="s">
        <v>171</v>
      </c>
      <c r="B14" s="65" t="s">
        <v>173</v>
      </c>
      <c r="C14" s="48" t="s">
        <v>92</v>
      </c>
      <c r="D14" s="44">
        <v>1</v>
      </c>
      <c r="E14" s="48" t="s">
        <v>123</v>
      </c>
      <c r="F14" s="48" t="s">
        <v>166</v>
      </c>
      <c r="G14" s="50">
        <v>5850</v>
      </c>
      <c r="H14" s="50">
        <v>5850</v>
      </c>
      <c r="I14" s="50">
        <v>5850</v>
      </c>
      <c r="J14" s="3" t="s">
        <v>124</v>
      </c>
      <c r="K14" s="210" t="s">
        <v>285</v>
      </c>
      <c r="L14" s="125">
        <v>570.6425418</v>
      </c>
      <c r="M14" s="125">
        <v>570.6425418</v>
      </c>
      <c r="N14" s="125">
        <v>570.6425418</v>
      </c>
      <c r="O14" s="116">
        <v>0.6</v>
      </c>
      <c r="P14" s="116">
        <v>0.6</v>
      </c>
      <c r="Q14" s="116">
        <v>0.6</v>
      </c>
      <c r="R14" s="93">
        <f t="shared" si="0"/>
        <v>2002955.3217179999</v>
      </c>
      <c r="S14" s="93">
        <f t="shared" si="12"/>
        <v>2002955.3217179999</v>
      </c>
      <c r="T14" s="93">
        <f t="shared" si="13"/>
        <v>2002955.3217179999</v>
      </c>
      <c r="U14" s="93">
        <f t="shared" si="3"/>
        <v>6008865.9651539996</v>
      </c>
      <c r="V14" s="1" t="s">
        <v>281</v>
      </c>
      <c r="W14" s="116">
        <v>0.6</v>
      </c>
      <c r="X14" s="116">
        <v>0.6</v>
      </c>
      <c r="Y14" s="116">
        <v>0.6</v>
      </c>
      <c r="Z14" s="97">
        <f t="shared" si="4"/>
        <v>2002955.3217179999</v>
      </c>
      <c r="AA14" s="97">
        <f t="shared" si="4"/>
        <v>2002955.3217179999</v>
      </c>
      <c r="AB14" s="97">
        <f t="shared" si="4"/>
        <v>2002955.3217179999</v>
      </c>
      <c r="AC14" s="97">
        <f t="shared" si="5"/>
        <v>6008865.9651539996</v>
      </c>
      <c r="AD14" s="50">
        <f t="shared" si="6"/>
        <v>0</v>
      </c>
      <c r="AE14" s="48" t="s">
        <v>124</v>
      </c>
      <c r="AF14" s="49" t="str">
        <f>K14</f>
        <v>Appliance Recycling-Appliance Recycling - Freezers-Residential_2016-05-12.xlsx; Accessible: http://ilsagfiles.org/SAG_files/Meeting_Materials/2016/May_16-17_2016_Meeting/ComEd_DSMore_Batch_Tool_VBA_Plan_4_Measures_v2.xlsb</v>
      </c>
      <c r="AG14" s="129">
        <f>L14</f>
        <v>570.6425418</v>
      </c>
      <c r="AH14" s="135"/>
      <c r="AI14" s="97">
        <f>G14*AG14*W14</f>
        <v>2002955.3217179999</v>
      </c>
      <c r="AJ14" s="50">
        <f>AI14-Z14</f>
        <v>0</v>
      </c>
      <c r="AK14" s="48" t="str">
        <f>AE14</f>
        <v>RS-APL-RFRC-V06-160601</v>
      </c>
      <c r="AL14" s="49" t="str">
        <f>AF14</f>
        <v>Appliance Recycling-Appliance Recycling - Freezers-Residential_2016-05-12.xlsx; Accessible: http://ilsagfiles.org/SAG_files/Meeting_Materials/2016/May_16-17_2016_Meeting/ComEd_DSMore_Batch_Tool_VBA_Plan_4_Measures_v2.xlsb</v>
      </c>
      <c r="AM14" s="125">
        <f>M14</f>
        <v>570.6425418</v>
      </c>
      <c r="AN14" s="135"/>
      <c r="AO14" s="97">
        <f>H14*AM14*X14</f>
        <v>2002955.3217179999</v>
      </c>
      <c r="AP14" s="50">
        <f>AO14-AA14</f>
        <v>0</v>
      </c>
      <c r="AQ14" s="48" t="s">
        <v>125</v>
      </c>
      <c r="AR14" s="49" t="s">
        <v>127</v>
      </c>
      <c r="AS14" s="125">
        <v>700</v>
      </c>
      <c r="AT14" s="135" t="s">
        <v>128</v>
      </c>
      <c r="AU14" s="97">
        <f>I14*AS14*Y14</f>
        <v>2457000</v>
      </c>
      <c r="AV14" s="50">
        <f>AU14-AB14</f>
        <v>454044.67828200012</v>
      </c>
      <c r="AW14" s="93">
        <f t="shared" si="7"/>
        <v>2002955.3217179999</v>
      </c>
      <c r="AX14" s="93">
        <f t="shared" si="8"/>
        <v>2002955.3217179999</v>
      </c>
      <c r="AY14" s="93">
        <f t="shared" si="9"/>
        <v>2457000</v>
      </c>
      <c r="AZ14" s="94">
        <f t="shared" si="10"/>
        <v>6462910.6434359998</v>
      </c>
      <c r="BA14" s="48" t="s">
        <v>117</v>
      </c>
      <c r="BB14" s="151"/>
      <c r="BC14" s="158"/>
    </row>
    <row r="15" spans="1:55" s="2" customFormat="1" ht="30.75" x14ac:dyDescent="0.25">
      <c r="A15" s="65" t="s">
        <v>171</v>
      </c>
      <c r="B15" s="65" t="s">
        <v>174</v>
      </c>
      <c r="C15" s="48" t="s">
        <v>92</v>
      </c>
      <c r="D15" s="44">
        <v>0</v>
      </c>
      <c r="E15" s="48" t="s">
        <v>122</v>
      </c>
      <c r="F15" s="48" t="s">
        <v>166</v>
      </c>
      <c r="G15" s="50">
        <v>450</v>
      </c>
      <c r="H15" s="50">
        <v>450</v>
      </c>
      <c r="I15" s="50">
        <v>450</v>
      </c>
      <c r="J15" s="3" t="s">
        <v>175</v>
      </c>
      <c r="K15" s="210" t="s">
        <v>286</v>
      </c>
      <c r="L15" s="125">
        <v>247.16233766233765</v>
      </c>
      <c r="M15" s="125">
        <v>247.16233766233765</v>
      </c>
      <c r="N15" s="125">
        <v>247.16233766233765</v>
      </c>
      <c r="O15" s="116">
        <v>0.5</v>
      </c>
      <c r="P15" s="116">
        <v>0.5</v>
      </c>
      <c r="Q15" s="116">
        <v>0.5</v>
      </c>
      <c r="R15" s="93">
        <f t="shared" si="0"/>
        <v>55611.525974025972</v>
      </c>
      <c r="S15" s="93">
        <f t="shared" ref="S15" si="14">H15*M15*P15</f>
        <v>55611.525974025972</v>
      </c>
      <c r="T15" s="93">
        <f t="shared" ref="T15" si="15">I15*N15*Q15</f>
        <v>55611.525974025972</v>
      </c>
      <c r="U15" s="93">
        <f t="shared" si="3"/>
        <v>166834.57792207791</v>
      </c>
      <c r="V15" s="1" t="s">
        <v>281</v>
      </c>
      <c r="W15" s="116">
        <v>0.75</v>
      </c>
      <c r="X15" s="116">
        <v>0.75</v>
      </c>
      <c r="Y15" s="116">
        <v>0.75</v>
      </c>
      <c r="Z15" s="97">
        <f t="shared" si="4"/>
        <v>83417.288961038954</v>
      </c>
      <c r="AA15" s="97">
        <f t="shared" si="4"/>
        <v>83417.288961038954</v>
      </c>
      <c r="AB15" s="97">
        <f t="shared" si="4"/>
        <v>83417.288961038954</v>
      </c>
      <c r="AC15" s="97">
        <f t="shared" si="5"/>
        <v>250251.86688311686</v>
      </c>
      <c r="AD15" s="50">
        <f t="shared" si="6"/>
        <v>83417.288961038954</v>
      </c>
      <c r="AE15" s="54"/>
      <c r="AF15" s="55"/>
      <c r="AG15" s="130"/>
      <c r="AH15" s="136"/>
      <c r="AI15" s="102"/>
      <c r="AJ15" s="53"/>
      <c r="AK15" s="54"/>
      <c r="AL15" s="55"/>
      <c r="AM15" s="128"/>
      <c r="AN15" s="136"/>
      <c r="AO15" s="102"/>
      <c r="AP15" s="53"/>
      <c r="AQ15" s="54"/>
      <c r="AR15" s="55"/>
      <c r="AS15" s="128"/>
      <c r="AT15" s="136"/>
      <c r="AU15" s="102"/>
      <c r="AV15" s="53"/>
      <c r="AW15" s="93">
        <f t="shared" si="7"/>
        <v>83417.288961038954</v>
      </c>
      <c r="AX15" s="93">
        <f t="shared" si="8"/>
        <v>83417.288961038954</v>
      </c>
      <c r="AY15" s="93">
        <f t="shared" si="9"/>
        <v>83417.288961038954</v>
      </c>
      <c r="AZ15" s="94">
        <f t="shared" si="10"/>
        <v>250251.86688311686</v>
      </c>
      <c r="BA15" s="47"/>
      <c r="BB15" s="152"/>
      <c r="BC15" s="158"/>
    </row>
    <row r="16" spans="1:55" s="2" customFormat="1" ht="18" x14ac:dyDescent="0.25">
      <c r="A16" s="3"/>
      <c r="B16" s="3"/>
      <c r="C16" s="3"/>
      <c r="D16" s="43"/>
      <c r="E16" s="3"/>
      <c r="F16" s="3"/>
      <c r="G16" s="50"/>
      <c r="H16" s="50"/>
      <c r="I16" s="50"/>
      <c r="J16" s="3"/>
      <c r="K16" s="48"/>
      <c r="L16" s="125"/>
      <c r="M16" s="125"/>
      <c r="N16" s="125"/>
      <c r="O16" s="43"/>
      <c r="P16" s="43"/>
      <c r="Q16" s="43"/>
      <c r="R16" s="97"/>
      <c r="S16" s="97"/>
      <c r="T16" s="97"/>
      <c r="U16" s="43"/>
      <c r="V16" s="3"/>
      <c r="W16" s="43"/>
      <c r="X16" s="43"/>
      <c r="Y16" s="43"/>
      <c r="Z16" s="97"/>
      <c r="AA16" s="97"/>
      <c r="AB16" s="97"/>
      <c r="AC16" s="97"/>
      <c r="AD16" s="50"/>
      <c r="AE16" s="3"/>
      <c r="AF16" s="3"/>
      <c r="AG16" s="129"/>
      <c r="AH16" s="135"/>
      <c r="AI16" s="97"/>
      <c r="AJ16" s="3"/>
      <c r="AK16" s="3"/>
      <c r="AL16" s="3"/>
      <c r="AM16" s="125"/>
      <c r="AN16" s="135"/>
      <c r="AO16" s="97"/>
      <c r="AP16" s="3"/>
      <c r="AQ16" s="3"/>
      <c r="AR16" s="3"/>
      <c r="AS16" s="125"/>
      <c r="AT16" s="135"/>
      <c r="AU16" s="97"/>
      <c r="AV16" s="3"/>
      <c r="AW16" s="93"/>
      <c r="AX16" s="93"/>
      <c r="AY16" s="93"/>
      <c r="AZ16" s="93"/>
      <c r="BA16" s="3"/>
      <c r="BB16" s="150"/>
      <c r="BC16" s="158"/>
    </row>
    <row r="17" spans="1:55" s="2" customFormat="1" ht="18" x14ac:dyDescent="0.25">
      <c r="A17" s="3"/>
      <c r="B17" s="3"/>
      <c r="C17" s="3"/>
      <c r="D17" s="43"/>
      <c r="E17" s="3"/>
      <c r="F17" s="3"/>
      <c r="G17" s="50"/>
      <c r="H17" s="50"/>
      <c r="I17" s="50"/>
      <c r="J17" s="3"/>
      <c r="K17" s="48"/>
      <c r="L17" s="125"/>
      <c r="M17" s="125"/>
      <c r="N17" s="125"/>
      <c r="O17" s="43"/>
      <c r="P17" s="43"/>
      <c r="Q17" s="43"/>
      <c r="R17" s="97"/>
      <c r="S17" s="97"/>
      <c r="T17" s="97"/>
      <c r="U17" s="43"/>
      <c r="V17" s="3"/>
      <c r="W17" s="43"/>
      <c r="X17" s="43"/>
      <c r="Y17" s="43"/>
      <c r="Z17" s="97"/>
      <c r="AA17" s="97"/>
      <c r="AB17" s="97"/>
      <c r="AC17" s="97"/>
      <c r="AD17" s="50"/>
      <c r="AE17" s="3"/>
      <c r="AF17" s="3"/>
      <c r="AG17" s="129"/>
      <c r="AH17" s="135"/>
      <c r="AI17" s="97"/>
      <c r="AJ17" s="3"/>
      <c r="AK17" s="3"/>
      <c r="AL17" s="3"/>
      <c r="AM17" s="125"/>
      <c r="AN17" s="135"/>
      <c r="AO17" s="97"/>
      <c r="AP17" s="3"/>
      <c r="AQ17" s="3"/>
      <c r="AR17" s="3"/>
      <c r="AS17" s="125"/>
      <c r="AT17" s="135"/>
      <c r="AU17" s="97"/>
      <c r="AV17" s="3"/>
      <c r="AW17" s="93"/>
      <c r="AX17" s="93"/>
      <c r="AY17" s="93"/>
      <c r="AZ17" s="93"/>
      <c r="BA17" s="3"/>
      <c r="BB17" s="150"/>
      <c r="BC17" s="158"/>
    </row>
    <row r="18" spans="1:55" s="2" customFormat="1" ht="18" x14ac:dyDescent="0.25">
      <c r="A18" s="3"/>
      <c r="B18" s="3"/>
      <c r="C18" s="3"/>
      <c r="D18" s="43"/>
      <c r="E18" s="3"/>
      <c r="F18" s="3"/>
      <c r="G18" s="50"/>
      <c r="H18" s="50"/>
      <c r="I18" s="50"/>
      <c r="J18" s="3"/>
      <c r="K18" s="48"/>
      <c r="L18" s="125"/>
      <c r="M18" s="125"/>
      <c r="N18" s="125"/>
      <c r="O18" s="43"/>
      <c r="P18" s="43"/>
      <c r="Q18" s="43"/>
      <c r="R18" s="97"/>
      <c r="S18" s="97"/>
      <c r="T18" s="97"/>
      <c r="U18" s="43"/>
      <c r="V18" s="3"/>
      <c r="W18" s="43"/>
      <c r="X18" s="43"/>
      <c r="Y18" s="43"/>
      <c r="Z18" s="97"/>
      <c r="AA18" s="97"/>
      <c r="AB18" s="97"/>
      <c r="AC18" s="97"/>
      <c r="AD18" s="50"/>
      <c r="AE18" s="3"/>
      <c r="AF18" s="3"/>
      <c r="AG18" s="129"/>
      <c r="AH18" s="135"/>
      <c r="AI18" s="97"/>
      <c r="AJ18" s="3"/>
      <c r="AK18" s="3"/>
      <c r="AL18" s="3"/>
      <c r="AM18" s="125"/>
      <c r="AN18" s="135"/>
      <c r="AO18" s="97"/>
      <c r="AP18" s="3"/>
      <c r="AQ18" s="3"/>
      <c r="AR18" s="3"/>
      <c r="AS18" s="125"/>
      <c r="AT18" s="135"/>
      <c r="AU18" s="97"/>
      <c r="AV18" s="3"/>
      <c r="AW18" s="93"/>
      <c r="AX18" s="93"/>
      <c r="AY18" s="93"/>
      <c r="AZ18" s="93"/>
      <c r="BA18" s="3"/>
      <c r="BB18" s="150"/>
      <c r="BC18" s="158"/>
    </row>
    <row r="19" spans="1:55" s="2" customFormat="1" ht="18" x14ac:dyDescent="0.25">
      <c r="A19" s="3"/>
      <c r="B19" s="3"/>
      <c r="C19" s="3"/>
      <c r="D19" s="43"/>
      <c r="E19" s="3"/>
      <c r="F19" s="3"/>
      <c r="G19" s="50"/>
      <c r="H19" s="50"/>
      <c r="I19" s="50"/>
      <c r="J19" s="3"/>
      <c r="K19" s="3"/>
      <c r="L19" s="125"/>
      <c r="M19" s="125"/>
      <c r="N19" s="125"/>
      <c r="O19" s="43"/>
      <c r="P19" s="43"/>
      <c r="Q19" s="43"/>
      <c r="R19" s="97"/>
      <c r="S19" s="97"/>
      <c r="T19" s="97"/>
      <c r="U19" s="43"/>
      <c r="V19" s="3"/>
      <c r="W19" s="43"/>
      <c r="X19" s="43"/>
      <c r="Y19" s="43"/>
      <c r="Z19" s="97"/>
      <c r="AA19" s="97"/>
      <c r="AB19" s="97"/>
      <c r="AC19" s="97"/>
      <c r="AD19" s="50"/>
      <c r="AE19" s="3"/>
      <c r="AF19" s="3"/>
      <c r="AG19" s="129"/>
      <c r="AH19" s="135"/>
      <c r="AI19" s="97"/>
      <c r="AJ19" s="3"/>
      <c r="AK19" s="3"/>
      <c r="AL19" s="3"/>
      <c r="AM19" s="125"/>
      <c r="AN19" s="135"/>
      <c r="AO19" s="97"/>
      <c r="AP19" s="3"/>
      <c r="AQ19" s="3"/>
      <c r="AR19" s="3"/>
      <c r="AS19" s="125"/>
      <c r="AT19" s="135"/>
      <c r="AU19" s="97"/>
      <c r="AV19" s="3"/>
      <c r="AW19" s="93"/>
      <c r="AX19" s="93"/>
      <c r="AY19" s="93"/>
      <c r="AZ19" s="93"/>
      <c r="BA19" s="3"/>
      <c r="BB19" s="150"/>
      <c r="BC19" s="158"/>
    </row>
    <row r="20" spans="1:55" s="2" customFormat="1" ht="18" x14ac:dyDescent="0.25">
      <c r="A20" s="3"/>
      <c r="B20" s="3"/>
      <c r="C20" s="3"/>
      <c r="D20" s="43"/>
      <c r="E20" s="3"/>
      <c r="F20" s="3"/>
      <c r="G20" s="50"/>
      <c r="H20" s="50"/>
      <c r="I20" s="50"/>
      <c r="J20" s="3"/>
      <c r="K20" s="3"/>
      <c r="L20" s="125"/>
      <c r="M20" s="125"/>
      <c r="N20" s="125"/>
      <c r="O20" s="43"/>
      <c r="P20" s="43"/>
      <c r="Q20" s="43"/>
      <c r="R20" s="97"/>
      <c r="S20" s="97"/>
      <c r="T20" s="97"/>
      <c r="U20" s="43"/>
      <c r="V20" s="3"/>
      <c r="W20" s="43"/>
      <c r="X20" s="43"/>
      <c r="Y20" s="43"/>
      <c r="Z20" s="97"/>
      <c r="AA20" s="97"/>
      <c r="AB20" s="97"/>
      <c r="AC20" s="97"/>
      <c r="AD20" s="50"/>
      <c r="AE20" s="3"/>
      <c r="AF20" s="3"/>
      <c r="AG20" s="129"/>
      <c r="AH20" s="135"/>
      <c r="AI20" s="97"/>
      <c r="AJ20" s="3"/>
      <c r="AK20" s="3"/>
      <c r="AL20" s="3"/>
      <c r="AM20" s="125"/>
      <c r="AN20" s="135"/>
      <c r="AO20" s="97"/>
      <c r="AP20" s="3"/>
      <c r="AQ20" s="3"/>
      <c r="AR20" s="3"/>
      <c r="AS20" s="125"/>
      <c r="AT20" s="135"/>
      <c r="AU20" s="97"/>
      <c r="AV20" s="3"/>
      <c r="AW20" s="93"/>
      <c r="AX20" s="93"/>
      <c r="AY20" s="93"/>
      <c r="AZ20" s="93"/>
      <c r="BA20" s="3"/>
      <c r="BB20" s="150"/>
      <c r="BC20" s="158"/>
    </row>
    <row r="21" spans="1:55" s="2" customFormat="1" ht="18" x14ac:dyDescent="0.25">
      <c r="A21" s="3"/>
      <c r="B21" s="3"/>
      <c r="C21" s="3"/>
      <c r="D21" s="43"/>
      <c r="E21" s="3"/>
      <c r="F21" s="3"/>
      <c r="G21" s="50"/>
      <c r="H21" s="50"/>
      <c r="I21" s="50"/>
      <c r="J21" s="3"/>
      <c r="K21" s="3"/>
      <c r="L21" s="125"/>
      <c r="M21" s="125"/>
      <c r="N21" s="125"/>
      <c r="O21" s="43"/>
      <c r="P21" s="43"/>
      <c r="Q21" s="43"/>
      <c r="R21" s="97"/>
      <c r="S21" s="97"/>
      <c r="T21" s="97"/>
      <c r="U21" s="43"/>
      <c r="V21" s="3"/>
      <c r="W21" s="43"/>
      <c r="X21" s="43"/>
      <c r="Y21" s="43"/>
      <c r="Z21" s="97"/>
      <c r="AA21" s="97"/>
      <c r="AB21" s="97"/>
      <c r="AC21" s="97"/>
      <c r="AD21" s="50"/>
      <c r="AE21" s="3"/>
      <c r="AF21" s="3"/>
      <c r="AG21" s="129"/>
      <c r="AH21" s="135"/>
      <c r="AI21" s="97"/>
      <c r="AJ21" s="3"/>
      <c r="AK21" s="3"/>
      <c r="AL21" s="3"/>
      <c r="AM21" s="125"/>
      <c r="AN21" s="135"/>
      <c r="AO21" s="97"/>
      <c r="AP21" s="3"/>
      <c r="AQ21" s="3"/>
      <c r="AR21" s="3"/>
      <c r="AS21" s="125"/>
      <c r="AT21" s="135"/>
      <c r="AU21" s="97"/>
      <c r="AV21" s="3"/>
      <c r="AW21" s="93"/>
      <c r="AX21" s="93"/>
      <c r="AY21" s="93"/>
      <c r="AZ21" s="93"/>
      <c r="BA21" s="3"/>
      <c r="BB21" s="150"/>
      <c r="BC21" s="158"/>
    </row>
    <row r="22" spans="1:55" s="2" customFormat="1" ht="18" x14ac:dyDescent="0.25">
      <c r="A22" s="3"/>
      <c r="B22" s="3"/>
      <c r="C22" s="3"/>
      <c r="D22" s="43"/>
      <c r="E22" s="3"/>
      <c r="F22" s="3"/>
      <c r="G22" s="50"/>
      <c r="H22" s="50"/>
      <c r="I22" s="50"/>
      <c r="J22" s="3"/>
      <c r="K22" s="3"/>
      <c r="L22" s="125"/>
      <c r="M22" s="125"/>
      <c r="N22" s="125"/>
      <c r="O22" s="43"/>
      <c r="P22" s="43"/>
      <c r="Q22" s="43"/>
      <c r="R22" s="97"/>
      <c r="S22" s="97"/>
      <c r="T22" s="97"/>
      <c r="U22" s="43"/>
      <c r="V22" s="3"/>
      <c r="W22" s="43"/>
      <c r="X22" s="43"/>
      <c r="Y22" s="43"/>
      <c r="Z22" s="97"/>
      <c r="AA22" s="97"/>
      <c r="AB22" s="97"/>
      <c r="AC22" s="97"/>
      <c r="AD22" s="50"/>
      <c r="AE22" s="3"/>
      <c r="AF22" s="3"/>
      <c r="AG22" s="129"/>
      <c r="AH22" s="135"/>
      <c r="AI22" s="97"/>
      <c r="AJ22" s="3"/>
      <c r="AK22" s="3"/>
      <c r="AL22" s="3"/>
      <c r="AM22" s="125"/>
      <c r="AN22" s="135"/>
      <c r="AO22" s="97"/>
      <c r="AP22" s="3"/>
      <c r="AQ22" s="3"/>
      <c r="AR22" s="3"/>
      <c r="AS22" s="125"/>
      <c r="AT22" s="135"/>
      <c r="AU22" s="97"/>
      <c r="AV22" s="3"/>
      <c r="AW22" s="93"/>
      <c r="AX22" s="93"/>
      <c r="AY22" s="93"/>
      <c r="AZ22" s="93"/>
      <c r="BA22" s="3"/>
      <c r="BB22" s="150"/>
      <c r="BC22" s="158"/>
    </row>
    <row r="23" spans="1:55" s="2" customFormat="1" ht="18" x14ac:dyDescent="0.25">
      <c r="A23" s="3"/>
      <c r="B23" s="3"/>
      <c r="C23" s="3"/>
      <c r="D23" s="43"/>
      <c r="E23" s="3"/>
      <c r="F23" s="3"/>
      <c r="G23" s="50"/>
      <c r="H23" s="50"/>
      <c r="I23" s="50"/>
      <c r="J23" s="3"/>
      <c r="K23" s="3"/>
      <c r="L23" s="125"/>
      <c r="M23" s="125"/>
      <c r="N23" s="125"/>
      <c r="O23" s="43"/>
      <c r="P23" s="43"/>
      <c r="Q23" s="43"/>
      <c r="R23" s="97"/>
      <c r="S23" s="97"/>
      <c r="T23" s="97"/>
      <c r="U23" s="43"/>
      <c r="V23" s="3"/>
      <c r="W23" s="43"/>
      <c r="X23" s="43"/>
      <c r="Y23" s="43"/>
      <c r="Z23" s="97"/>
      <c r="AA23" s="97"/>
      <c r="AB23" s="97"/>
      <c r="AC23" s="97"/>
      <c r="AD23" s="50"/>
      <c r="AE23" s="3"/>
      <c r="AF23" s="3"/>
      <c r="AG23" s="129"/>
      <c r="AH23" s="135"/>
      <c r="AI23" s="97"/>
      <c r="AJ23" s="3"/>
      <c r="AK23" s="3"/>
      <c r="AL23" s="3"/>
      <c r="AM23" s="125"/>
      <c r="AN23" s="135"/>
      <c r="AO23" s="97"/>
      <c r="AP23" s="3"/>
      <c r="AQ23" s="3"/>
      <c r="AR23" s="3"/>
      <c r="AS23" s="125"/>
      <c r="AT23" s="135"/>
      <c r="AU23" s="97"/>
      <c r="AV23" s="3"/>
      <c r="AW23" s="93"/>
      <c r="AX23" s="93"/>
      <c r="AY23" s="93"/>
      <c r="AZ23" s="93"/>
      <c r="BA23" s="3"/>
      <c r="BB23" s="150"/>
      <c r="BC23" s="158"/>
    </row>
    <row r="24" spans="1:55" ht="18" x14ac:dyDescent="0.35">
      <c r="A24" s="1"/>
      <c r="B24" s="1"/>
      <c r="C24" s="1"/>
      <c r="D24" s="45"/>
      <c r="E24" s="1"/>
      <c r="F24" s="1"/>
      <c r="G24" s="51"/>
      <c r="H24" s="51"/>
      <c r="I24" s="51"/>
      <c r="J24" s="1"/>
      <c r="K24" s="1"/>
      <c r="L24" s="126"/>
      <c r="M24" s="126"/>
      <c r="N24" s="126"/>
      <c r="O24" s="45"/>
      <c r="P24" s="45"/>
      <c r="Q24" s="45"/>
      <c r="R24" s="98"/>
      <c r="S24" s="98"/>
      <c r="T24" s="98"/>
      <c r="U24" s="45"/>
      <c r="V24" s="1"/>
      <c r="W24" s="45"/>
      <c r="X24" s="45"/>
      <c r="Y24" s="45"/>
      <c r="Z24" s="98"/>
      <c r="AA24" s="98"/>
      <c r="AB24" s="98"/>
      <c r="AC24" s="98"/>
      <c r="AD24" s="51"/>
      <c r="AE24" s="1"/>
      <c r="AF24" s="1"/>
      <c r="AG24" s="131"/>
      <c r="AH24" s="137"/>
      <c r="AI24" s="98"/>
      <c r="AJ24" s="1"/>
      <c r="AK24" s="1"/>
      <c r="AL24" s="1"/>
      <c r="AM24" s="126"/>
      <c r="AN24" s="137"/>
      <c r="AO24" s="98"/>
      <c r="AP24" s="1"/>
      <c r="AQ24" s="1"/>
      <c r="AR24" s="1"/>
      <c r="AS24" s="126"/>
      <c r="AT24" s="137"/>
      <c r="AU24" s="98"/>
      <c r="AV24" s="1"/>
      <c r="AW24" s="95"/>
      <c r="AX24" s="95"/>
      <c r="AY24" s="95"/>
      <c r="AZ24" s="95"/>
      <c r="BA24" s="1"/>
      <c r="BB24" s="153"/>
      <c r="BC24" s="159"/>
    </row>
    <row r="25" spans="1:55" ht="18.600000000000001" thickBot="1" x14ac:dyDescent="0.4">
      <c r="A25" s="4"/>
      <c r="B25" s="4"/>
      <c r="C25" s="4"/>
      <c r="D25" s="46"/>
      <c r="E25" s="4"/>
      <c r="F25" s="4"/>
      <c r="G25" s="52"/>
      <c r="H25" s="52"/>
      <c r="I25" s="52"/>
      <c r="J25" s="4"/>
      <c r="K25" s="4"/>
      <c r="L25" s="127"/>
      <c r="M25" s="127"/>
      <c r="N25" s="127"/>
      <c r="O25" s="46"/>
      <c r="P25" s="46"/>
      <c r="Q25" s="46"/>
      <c r="R25" s="99"/>
      <c r="S25" s="99"/>
      <c r="T25" s="99"/>
      <c r="U25" s="46"/>
      <c r="V25" s="4"/>
      <c r="W25" s="46"/>
      <c r="X25" s="46"/>
      <c r="Y25" s="46"/>
      <c r="Z25" s="99"/>
      <c r="AA25" s="99"/>
      <c r="AB25" s="99"/>
      <c r="AC25" s="99"/>
      <c r="AD25" s="52"/>
      <c r="AE25" s="4"/>
      <c r="AF25" s="4"/>
      <c r="AG25" s="132"/>
      <c r="AH25" s="138"/>
      <c r="AI25" s="99"/>
      <c r="AJ25" s="4"/>
      <c r="AK25" s="4"/>
      <c r="AL25" s="4"/>
      <c r="AM25" s="127"/>
      <c r="AN25" s="138"/>
      <c r="AO25" s="99"/>
      <c r="AP25" s="4"/>
      <c r="AQ25" s="4"/>
      <c r="AR25" s="4"/>
      <c r="AS25" s="127"/>
      <c r="AT25" s="138"/>
      <c r="AU25" s="99"/>
      <c r="AV25" s="4"/>
      <c r="AW25" s="96"/>
      <c r="AX25" s="96"/>
      <c r="AY25" s="96"/>
      <c r="AZ25" s="96"/>
      <c r="BA25" s="4"/>
      <c r="BB25" s="154"/>
      <c r="BC25" s="159"/>
    </row>
    <row r="26" spans="1:55" ht="28.5" customHeight="1" thickTop="1" x14ac:dyDescent="0.4">
      <c r="A26" s="121" t="s">
        <v>79</v>
      </c>
      <c r="B26" s="133"/>
      <c r="C26" s="56" t="s">
        <v>92</v>
      </c>
      <c r="D26" s="76"/>
      <c r="E26" s="77"/>
      <c r="F26" s="77"/>
      <c r="G26" s="77"/>
      <c r="H26" s="77"/>
      <c r="I26" s="77"/>
      <c r="J26" s="77"/>
      <c r="K26" s="77"/>
      <c r="L26" s="77"/>
      <c r="M26" s="77"/>
      <c r="N26" s="77"/>
      <c r="O26" s="77"/>
      <c r="P26" s="77"/>
      <c r="Q26" s="78"/>
      <c r="R26" s="195">
        <f>SUM(R10:R15)</f>
        <v>33080721.351253323</v>
      </c>
      <c r="S26" s="195">
        <f t="shared" ref="S26:U26" si="16">SUM(S10:S15)</f>
        <v>33080721.351253323</v>
      </c>
      <c r="T26" s="195">
        <f t="shared" si="16"/>
        <v>33080721.351253323</v>
      </c>
      <c r="U26" s="199">
        <f t="shared" si="16"/>
        <v>99242164.053759962</v>
      </c>
      <c r="V26" s="82"/>
      <c r="W26" s="83"/>
      <c r="X26" s="83"/>
      <c r="Y26" s="84"/>
      <c r="Z26" s="100">
        <f t="shared" ref="Z26:AD26" si="17">SUM(Z10:Z15)</f>
        <v>35381199.556039579</v>
      </c>
      <c r="AA26" s="100">
        <f t="shared" si="17"/>
        <v>35041449.556039579</v>
      </c>
      <c r="AB26" s="100">
        <f t="shared" si="17"/>
        <v>34701699.556039579</v>
      </c>
      <c r="AC26" s="100">
        <f t="shared" si="17"/>
        <v>105124348.66811873</v>
      </c>
      <c r="AD26" s="57">
        <f t="shared" si="17"/>
        <v>5882184.614358779</v>
      </c>
      <c r="AE26" s="82"/>
      <c r="AF26" s="83"/>
      <c r="AG26" s="83"/>
      <c r="AH26" s="83"/>
      <c r="AI26" s="84"/>
      <c r="AJ26" s="57">
        <f t="shared" ref="AJ26" si="18">SUM(AJ10:AJ15)</f>
        <v>-3022110</v>
      </c>
      <c r="AK26" s="82"/>
      <c r="AL26" s="83"/>
      <c r="AM26" s="83"/>
      <c r="AN26" s="83"/>
      <c r="AO26" s="84"/>
      <c r="AP26" s="57">
        <f t="shared" ref="AP26" si="19">SUM(AP10:AP15)</f>
        <v>-2948399.9999999981</v>
      </c>
      <c r="AQ26" s="82"/>
      <c r="AR26" s="83"/>
      <c r="AS26" s="83"/>
      <c r="AT26" s="83"/>
      <c r="AU26" s="84"/>
      <c r="AV26" s="57">
        <f t="shared" ref="AV26:AZ26" si="20">SUM(AV10:AV15)</f>
        <v>-4582805.3217179999</v>
      </c>
      <c r="AW26" s="183">
        <f t="shared" si="20"/>
        <v>32359089.556039579</v>
      </c>
      <c r="AX26" s="181">
        <f t="shared" si="20"/>
        <v>32093049.556039583</v>
      </c>
      <c r="AY26" s="179">
        <f t="shared" si="20"/>
        <v>30118894.234321579</v>
      </c>
      <c r="AZ26" s="220">
        <f t="shared" si="20"/>
        <v>94571033.346400738</v>
      </c>
      <c r="BA26" s="82"/>
      <c r="BB26" s="83"/>
      <c r="BC26" s="159"/>
    </row>
    <row r="27" spans="1:55" ht="28.5" customHeight="1" x14ac:dyDescent="0.4">
      <c r="A27" s="122" t="s">
        <v>80</v>
      </c>
      <c r="B27" s="134"/>
      <c r="C27" s="58" t="s">
        <v>93</v>
      </c>
      <c r="D27" s="79"/>
      <c r="E27" s="80"/>
      <c r="F27" s="80"/>
      <c r="G27" s="80"/>
      <c r="H27" s="80"/>
      <c r="I27" s="80"/>
      <c r="J27" s="80"/>
      <c r="K27" s="80"/>
      <c r="L27" s="80"/>
      <c r="M27" s="80"/>
      <c r="N27" s="80"/>
      <c r="O27" s="80"/>
      <c r="P27" s="80"/>
      <c r="Q27" s="81"/>
      <c r="R27" s="196">
        <f>SUM(R9)</f>
        <v>2686500</v>
      </c>
      <c r="S27" s="196">
        <f t="shared" ref="S27:U27" si="21">SUM(S9)</f>
        <v>2686500</v>
      </c>
      <c r="T27" s="196">
        <f t="shared" si="21"/>
        <v>2686500</v>
      </c>
      <c r="U27" s="200">
        <f t="shared" si="21"/>
        <v>8059500</v>
      </c>
      <c r="V27" s="85"/>
      <c r="W27" s="86"/>
      <c r="X27" s="86"/>
      <c r="Y27" s="87"/>
      <c r="Z27" s="101">
        <f t="shared" ref="Z27:AD27" si="22">SUM(Z9)</f>
        <v>2202930</v>
      </c>
      <c r="AA27" s="101">
        <f t="shared" si="22"/>
        <v>2149200</v>
      </c>
      <c r="AB27" s="101">
        <f t="shared" si="22"/>
        <v>2095470</v>
      </c>
      <c r="AC27" s="101">
        <f t="shared" si="22"/>
        <v>6447600</v>
      </c>
      <c r="AD27" s="59">
        <f t="shared" si="22"/>
        <v>-1611900</v>
      </c>
      <c r="AE27" s="85"/>
      <c r="AF27" s="86"/>
      <c r="AG27" s="86"/>
      <c r="AH27" s="86"/>
      <c r="AI27" s="87"/>
      <c r="AJ27" s="59">
        <f t="shared" ref="AJ27" si="23">SUM(AJ9)</f>
        <v>0</v>
      </c>
      <c r="AK27" s="85"/>
      <c r="AL27" s="86"/>
      <c r="AM27" s="86"/>
      <c r="AN27" s="86"/>
      <c r="AO27" s="87"/>
      <c r="AP27" s="59">
        <f t="shared" ref="AP27" si="24">SUM(AP9)</f>
        <v>0</v>
      </c>
      <c r="AQ27" s="85"/>
      <c r="AR27" s="86"/>
      <c r="AS27" s="86"/>
      <c r="AT27" s="86"/>
      <c r="AU27" s="87"/>
      <c r="AV27" s="59">
        <f t="shared" ref="AV27:AZ27" si="25">SUM(AV9)</f>
        <v>2116530</v>
      </c>
      <c r="AW27" s="184">
        <f t="shared" si="25"/>
        <v>2202930</v>
      </c>
      <c r="AX27" s="182">
        <f t="shared" si="25"/>
        <v>2149200</v>
      </c>
      <c r="AY27" s="180">
        <f t="shared" si="25"/>
        <v>4212000</v>
      </c>
      <c r="AZ27" s="221">
        <f t="shared" si="25"/>
        <v>8564130</v>
      </c>
      <c r="BA27" s="85"/>
      <c r="BB27" s="86"/>
      <c r="BC27" s="159"/>
    </row>
    <row r="28" spans="1:55" x14ac:dyDescent="0.3">
      <c r="U28" s="120"/>
    </row>
  </sheetData>
  <mergeCells count="18">
    <mergeCell ref="O5:Q5"/>
    <mergeCell ref="R5:U5"/>
    <mergeCell ref="BA4:BB4"/>
    <mergeCell ref="F4:I4"/>
    <mergeCell ref="F5:I5"/>
    <mergeCell ref="AK4:AP4"/>
    <mergeCell ref="AK5:AN5"/>
    <mergeCell ref="AQ4:AV4"/>
    <mergeCell ref="AQ5:AT5"/>
    <mergeCell ref="V5:Y5"/>
    <mergeCell ref="AE4:AJ4"/>
    <mergeCell ref="AE5:AH5"/>
    <mergeCell ref="J5:N5"/>
    <mergeCell ref="Z5:AC5"/>
    <mergeCell ref="J4:N4"/>
    <mergeCell ref="O4:U4"/>
    <mergeCell ref="V4:AD4"/>
    <mergeCell ref="AW4:AZ5"/>
  </mergeCells>
  <printOptions headings="1" gridLines="1"/>
  <pageMargins left="0.25" right="0.25" top="0.75" bottom="0.75" header="0.3" footer="0.3"/>
  <pageSetup scale="53" fitToWidth="5" orientation="landscape" r:id="rId1"/>
  <headerFooter>
    <oddFooter>&amp;L&amp;"Arial,Regular"&amp;14&amp;A
&amp;F&amp;C&amp;"Arial,Regular"&amp;14&amp;P</oddFooter>
  </headerFooter>
  <colBreaks count="7" manualBreakCount="7">
    <brk id="14" max="26" man="1"/>
    <brk id="21" max="26" man="1"/>
    <brk id="30" max="26" man="1"/>
    <brk id="36" max="26" man="1"/>
    <brk id="42" max="26" man="1"/>
    <brk id="48" max="26" man="1"/>
    <brk id="52" max="2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2"/>
  <sheetViews>
    <sheetView zoomScaleNormal="100" workbookViewId="0">
      <selection activeCell="E6" sqref="E6"/>
    </sheetView>
  </sheetViews>
  <sheetFormatPr defaultRowHeight="14.4" x14ac:dyDescent="0.3"/>
  <cols>
    <col min="1" max="1" width="157" style="7" customWidth="1"/>
  </cols>
  <sheetData>
    <row r="1" spans="1:1" ht="15" x14ac:dyDescent="0.25">
      <c r="A1" s="139" t="s">
        <v>191</v>
      </c>
    </row>
    <row r="2" spans="1:1" ht="15" x14ac:dyDescent="0.25">
      <c r="A2" s="140" t="s">
        <v>192</v>
      </c>
    </row>
    <row r="3" spans="1:1" ht="15" x14ac:dyDescent="0.25">
      <c r="A3" s="141"/>
    </row>
    <row r="4" spans="1:1" ht="15" x14ac:dyDescent="0.25">
      <c r="A4" s="142" t="s">
        <v>193</v>
      </c>
    </row>
    <row r="5" spans="1:1" ht="15" x14ac:dyDescent="0.25">
      <c r="A5" s="142"/>
    </row>
    <row r="6" spans="1:1" ht="55.2" x14ac:dyDescent="0.3">
      <c r="A6" s="141" t="s">
        <v>194</v>
      </c>
    </row>
    <row r="7" spans="1:1" ht="15" x14ac:dyDescent="0.25">
      <c r="A7" s="141"/>
    </row>
    <row r="8" spans="1:1" ht="41.4" x14ac:dyDescent="0.3">
      <c r="A8" s="141" t="s">
        <v>195</v>
      </c>
    </row>
    <row r="9" spans="1:1" ht="15" x14ac:dyDescent="0.25">
      <c r="A9" s="141"/>
    </row>
    <row r="10" spans="1:1" ht="15" x14ac:dyDescent="0.25">
      <c r="A10" s="141" t="s">
        <v>196</v>
      </c>
    </row>
    <row r="11" spans="1:1" ht="15" x14ac:dyDescent="0.25">
      <c r="A11" s="141"/>
    </row>
    <row r="12" spans="1:1" ht="15" x14ac:dyDescent="0.25">
      <c r="A12" s="142" t="s">
        <v>96</v>
      </c>
    </row>
    <row r="13" spans="1:1" ht="15" x14ac:dyDescent="0.25">
      <c r="A13" s="141"/>
    </row>
    <row r="14" spans="1:1" ht="15" x14ac:dyDescent="0.25">
      <c r="A14" s="41" t="s">
        <v>97</v>
      </c>
    </row>
    <row r="15" spans="1:1" ht="15" x14ac:dyDescent="0.25">
      <c r="A15" s="141"/>
    </row>
    <row r="16" spans="1:1" ht="15" x14ac:dyDescent="0.25">
      <c r="A16" s="143" t="s">
        <v>98</v>
      </c>
    </row>
    <row r="17" spans="1:1" ht="15" x14ac:dyDescent="0.25">
      <c r="A17" s="144"/>
    </row>
    <row r="18" spans="1:1" ht="27.6" x14ac:dyDescent="0.3">
      <c r="A18" s="143" t="s">
        <v>99</v>
      </c>
    </row>
    <row r="19" spans="1:1" ht="15" x14ac:dyDescent="0.25">
      <c r="A19" s="144"/>
    </row>
    <row r="20" spans="1:1" ht="28.5" x14ac:dyDescent="0.25">
      <c r="A20" s="145" t="s">
        <v>100</v>
      </c>
    </row>
    <row r="21" spans="1:1" ht="15" x14ac:dyDescent="0.25">
      <c r="A21" s="141"/>
    </row>
    <row r="22" spans="1:1" x14ac:dyDescent="0.3">
      <c r="A22" s="142" t="s">
        <v>197</v>
      </c>
    </row>
    <row r="23" spans="1:1" ht="15" x14ac:dyDescent="0.25">
      <c r="A23" s="142"/>
    </row>
    <row r="24" spans="1:1" ht="41.4" x14ac:dyDescent="0.3">
      <c r="A24" s="145" t="s">
        <v>211</v>
      </c>
    </row>
    <row r="25" spans="1:1" ht="27.6" x14ac:dyDescent="0.3">
      <c r="A25" s="145" t="s">
        <v>212</v>
      </c>
    </row>
    <row r="26" spans="1:1" ht="41.4" x14ac:dyDescent="0.3">
      <c r="A26" s="145" t="s">
        <v>213</v>
      </c>
    </row>
    <row r="27" spans="1:1" x14ac:dyDescent="0.3">
      <c r="A27" s="142"/>
    </row>
    <row r="28" spans="1:1" x14ac:dyDescent="0.3">
      <c r="A28" s="142" t="s">
        <v>198</v>
      </c>
    </row>
    <row r="29" spans="1:1" x14ac:dyDescent="0.3">
      <c r="A29" s="142"/>
    </row>
    <row r="30" spans="1:1" ht="27.6" x14ac:dyDescent="0.3">
      <c r="A30" s="145" t="s">
        <v>199</v>
      </c>
    </row>
    <row r="31" spans="1:1" ht="55.2" x14ac:dyDescent="0.3">
      <c r="A31" s="145" t="s">
        <v>200</v>
      </c>
    </row>
    <row r="32" spans="1:1" ht="27.6" x14ac:dyDescent="0.3">
      <c r="A32" s="145" t="s">
        <v>214</v>
      </c>
    </row>
    <row r="33" spans="1:1" x14ac:dyDescent="0.3">
      <c r="A33" s="142"/>
    </row>
    <row r="34" spans="1:1" x14ac:dyDescent="0.3">
      <c r="A34" s="142" t="s">
        <v>201</v>
      </c>
    </row>
    <row r="35" spans="1:1" x14ac:dyDescent="0.3">
      <c r="A35" s="142"/>
    </row>
    <row r="36" spans="1:1" ht="41.4" x14ac:dyDescent="0.3">
      <c r="A36" s="141" t="s">
        <v>202</v>
      </c>
    </row>
    <row r="37" spans="1:1" x14ac:dyDescent="0.3">
      <c r="A37" s="141"/>
    </row>
    <row r="38" spans="1:1" ht="69" x14ac:dyDescent="0.3">
      <c r="A38" s="141" t="s">
        <v>203</v>
      </c>
    </row>
    <row r="39" spans="1:1" x14ac:dyDescent="0.3">
      <c r="A39" s="141"/>
    </row>
    <row r="40" spans="1:1" ht="56.4" x14ac:dyDescent="0.3">
      <c r="A40" s="141" t="s">
        <v>204</v>
      </c>
    </row>
    <row r="41" spans="1:1" x14ac:dyDescent="0.3">
      <c r="A41" s="141"/>
    </row>
    <row r="42" spans="1:1" x14ac:dyDescent="0.3">
      <c r="A42" s="142" t="s">
        <v>205</v>
      </c>
    </row>
    <row r="43" spans="1:1" ht="128.4" x14ac:dyDescent="0.3">
      <c r="A43" s="145" t="s">
        <v>215</v>
      </c>
    </row>
    <row r="44" spans="1:1" ht="28.8" x14ac:dyDescent="0.3">
      <c r="A44" s="145" t="s">
        <v>216</v>
      </c>
    </row>
    <row r="45" spans="1:1" ht="43.2" x14ac:dyDescent="0.3">
      <c r="A45" s="145" t="s">
        <v>217</v>
      </c>
    </row>
    <row r="46" spans="1:1" ht="54" customHeight="1" x14ac:dyDescent="0.3">
      <c r="A46" s="145" t="s">
        <v>218</v>
      </c>
    </row>
    <row r="47" spans="1:1" ht="57.6" x14ac:dyDescent="0.3">
      <c r="A47" s="145" t="s">
        <v>219</v>
      </c>
    </row>
    <row r="48" spans="1:1" ht="43.2" x14ac:dyDescent="0.3">
      <c r="A48" s="145" t="s">
        <v>220</v>
      </c>
    </row>
    <row r="49" spans="1:1" x14ac:dyDescent="0.3">
      <c r="A49" s="145" t="s">
        <v>221</v>
      </c>
    </row>
    <row r="50" spans="1:1" x14ac:dyDescent="0.3">
      <c r="A50" s="141"/>
    </row>
    <row r="51" spans="1:1" x14ac:dyDescent="0.3">
      <c r="A51" s="142" t="s">
        <v>206</v>
      </c>
    </row>
    <row r="52" spans="1:1" ht="57" x14ac:dyDescent="0.3">
      <c r="A52" s="145" t="s">
        <v>222</v>
      </c>
    </row>
    <row r="53" spans="1:1" ht="28.8" x14ac:dyDescent="0.3">
      <c r="A53" s="145" t="s">
        <v>223</v>
      </c>
    </row>
    <row r="54" spans="1:1" ht="28.2" x14ac:dyDescent="0.3">
      <c r="A54" s="145" t="s">
        <v>224</v>
      </c>
    </row>
    <row r="55" spans="1:1" x14ac:dyDescent="0.3">
      <c r="A55" s="145" t="s">
        <v>225</v>
      </c>
    </row>
    <row r="56" spans="1:1" ht="114" x14ac:dyDescent="0.3">
      <c r="A56" s="145" t="s">
        <v>226</v>
      </c>
    </row>
    <row r="57" spans="1:1" ht="57.6" x14ac:dyDescent="0.3">
      <c r="A57" s="145" t="s">
        <v>227</v>
      </c>
    </row>
    <row r="58" spans="1:1" ht="28.8" x14ac:dyDescent="0.3">
      <c r="A58" s="145" t="s">
        <v>228</v>
      </c>
    </row>
    <row r="59" spans="1:1" ht="57" x14ac:dyDescent="0.3">
      <c r="A59" s="145" t="s">
        <v>229</v>
      </c>
    </row>
    <row r="60" spans="1:1" ht="28.2" x14ac:dyDescent="0.3">
      <c r="A60" s="145" t="s">
        <v>230</v>
      </c>
    </row>
    <row r="61" spans="1:1" x14ac:dyDescent="0.3">
      <c r="A61" s="145" t="s">
        <v>231</v>
      </c>
    </row>
    <row r="62" spans="1:1" ht="28.8" x14ac:dyDescent="0.3">
      <c r="A62" s="145" t="s">
        <v>232</v>
      </c>
    </row>
    <row r="63" spans="1:1" ht="43.2" x14ac:dyDescent="0.3">
      <c r="A63" s="145" t="s">
        <v>233</v>
      </c>
    </row>
    <row r="64" spans="1:1" ht="83.4" x14ac:dyDescent="0.3">
      <c r="A64" s="145" t="s">
        <v>234</v>
      </c>
    </row>
    <row r="65" spans="1:1" ht="43.2" x14ac:dyDescent="0.3">
      <c r="A65" s="145" t="s">
        <v>235</v>
      </c>
    </row>
    <row r="66" spans="1:1" ht="72" x14ac:dyDescent="0.3">
      <c r="A66" s="145" t="s">
        <v>236</v>
      </c>
    </row>
    <row r="67" spans="1:1" ht="28.8" x14ac:dyDescent="0.3">
      <c r="A67" s="145" t="s">
        <v>237</v>
      </c>
    </row>
    <row r="68" spans="1:1" ht="43.2" x14ac:dyDescent="0.3">
      <c r="A68" s="145" t="s">
        <v>238</v>
      </c>
    </row>
    <row r="69" spans="1:1" ht="28.8" x14ac:dyDescent="0.3">
      <c r="A69" s="145" t="s">
        <v>239</v>
      </c>
    </row>
    <row r="70" spans="1:1" ht="28.8" x14ac:dyDescent="0.3">
      <c r="A70" s="145" t="s">
        <v>240</v>
      </c>
    </row>
    <row r="71" spans="1:1" ht="28.8" x14ac:dyDescent="0.3">
      <c r="A71" s="145" t="s">
        <v>241</v>
      </c>
    </row>
    <row r="72" spans="1:1" ht="43.2" x14ac:dyDescent="0.3">
      <c r="A72" s="145" t="s">
        <v>242</v>
      </c>
    </row>
    <row r="73" spans="1:1" ht="114.6" x14ac:dyDescent="0.3">
      <c r="A73" s="145" t="s">
        <v>243</v>
      </c>
    </row>
    <row r="74" spans="1:1" ht="85.2" x14ac:dyDescent="0.3">
      <c r="A74" s="145" t="s">
        <v>244</v>
      </c>
    </row>
    <row r="75" spans="1:1" ht="100.8" x14ac:dyDescent="0.3">
      <c r="A75" s="145" t="s">
        <v>245</v>
      </c>
    </row>
    <row r="76" spans="1:1" ht="28.8" x14ac:dyDescent="0.3">
      <c r="A76" s="145" t="s">
        <v>246</v>
      </c>
    </row>
    <row r="77" spans="1:1" ht="28.8" x14ac:dyDescent="0.3">
      <c r="A77" s="145" t="s">
        <v>247</v>
      </c>
    </row>
    <row r="78" spans="1:1" ht="28.8" x14ac:dyDescent="0.3">
      <c r="A78" s="145" t="s">
        <v>248</v>
      </c>
    </row>
    <row r="79" spans="1:1" ht="57.6" x14ac:dyDescent="0.3">
      <c r="A79" s="145" t="s">
        <v>249</v>
      </c>
    </row>
    <row r="80" spans="1:1" ht="42.6" x14ac:dyDescent="0.3">
      <c r="A80" s="145" t="s">
        <v>250</v>
      </c>
    </row>
    <row r="81" spans="1:1" ht="61.5" customHeight="1" x14ac:dyDescent="0.3">
      <c r="A81" s="145" t="s">
        <v>251</v>
      </c>
    </row>
    <row r="82" spans="1:1" ht="43.2" x14ac:dyDescent="0.3">
      <c r="A82" s="145" t="s">
        <v>252</v>
      </c>
    </row>
    <row r="83" spans="1:1" ht="28.8" x14ac:dyDescent="0.3">
      <c r="A83" s="145" t="s">
        <v>253</v>
      </c>
    </row>
    <row r="84" spans="1:1" ht="43.2" x14ac:dyDescent="0.3">
      <c r="A84" s="145" t="s">
        <v>254</v>
      </c>
    </row>
    <row r="85" spans="1:1" ht="28.8" x14ac:dyDescent="0.3">
      <c r="A85" s="145" t="s">
        <v>255</v>
      </c>
    </row>
    <row r="86" spans="1:1" ht="72.75" customHeight="1" x14ac:dyDescent="0.3">
      <c r="A86" s="145" t="s">
        <v>256</v>
      </c>
    </row>
    <row r="87" spans="1:1" ht="98.25" customHeight="1" x14ac:dyDescent="0.3">
      <c r="A87" s="145" t="s">
        <v>257</v>
      </c>
    </row>
    <row r="88" spans="1:1" ht="28.2" x14ac:dyDescent="0.3">
      <c r="A88" s="145" t="s">
        <v>258</v>
      </c>
    </row>
    <row r="89" spans="1:1" ht="43.2" x14ac:dyDescent="0.3">
      <c r="A89" s="145" t="s">
        <v>259</v>
      </c>
    </row>
    <row r="90" spans="1:1" ht="85.8" x14ac:dyDescent="0.3">
      <c r="A90" s="145" t="s">
        <v>260</v>
      </c>
    </row>
    <row r="91" spans="1:1" ht="57" x14ac:dyDescent="0.3">
      <c r="A91" s="145" t="s">
        <v>261</v>
      </c>
    </row>
    <row r="92" spans="1:1" ht="95.25" customHeight="1" x14ac:dyDescent="0.3">
      <c r="A92" s="145" t="s">
        <v>262</v>
      </c>
    </row>
    <row r="93" spans="1:1" ht="28.8" x14ac:dyDescent="0.3">
      <c r="A93" s="145" t="s">
        <v>263</v>
      </c>
    </row>
    <row r="94" spans="1:1" ht="57.6" x14ac:dyDescent="0.3">
      <c r="A94" s="145" t="s">
        <v>277</v>
      </c>
    </row>
    <row r="95" spans="1:1" ht="43.2" x14ac:dyDescent="0.3">
      <c r="A95" s="145" t="s">
        <v>264</v>
      </c>
    </row>
    <row r="96" spans="1:1" ht="28.8" x14ac:dyDescent="0.3">
      <c r="A96" s="145" t="s">
        <v>265</v>
      </c>
    </row>
    <row r="97" spans="1:1" ht="28.8" x14ac:dyDescent="0.3">
      <c r="A97" s="145" t="s">
        <v>266</v>
      </c>
    </row>
    <row r="98" spans="1:1" ht="87" customHeight="1" x14ac:dyDescent="0.3">
      <c r="A98" s="145" t="s">
        <v>267</v>
      </c>
    </row>
    <row r="99" spans="1:1" ht="71.400000000000006" x14ac:dyDescent="0.3">
      <c r="A99" s="145" t="s">
        <v>268</v>
      </c>
    </row>
    <row r="100" spans="1:1" ht="43.2" x14ac:dyDescent="0.3">
      <c r="A100" s="145" t="s">
        <v>269</v>
      </c>
    </row>
    <row r="101" spans="1:1" ht="28.8" x14ac:dyDescent="0.3">
      <c r="A101" s="145" t="s">
        <v>270</v>
      </c>
    </row>
    <row r="102" spans="1:1" ht="88.5" customHeight="1" x14ac:dyDescent="0.3">
      <c r="A102" s="145" t="s">
        <v>271</v>
      </c>
    </row>
    <row r="103" spans="1:1" ht="71.400000000000006" x14ac:dyDescent="0.3">
      <c r="A103" s="145" t="s">
        <v>272</v>
      </c>
    </row>
    <row r="104" spans="1:1" ht="43.2" x14ac:dyDescent="0.3">
      <c r="A104" s="145" t="s">
        <v>273</v>
      </c>
    </row>
    <row r="105" spans="1:1" ht="28.8" x14ac:dyDescent="0.3">
      <c r="A105" s="145" t="s">
        <v>274</v>
      </c>
    </row>
    <row r="106" spans="1:1" ht="72" customHeight="1" x14ac:dyDescent="0.3">
      <c r="A106" s="145" t="s">
        <v>275</v>
      </c>
    </row>
    <row r="107" spans="1:1" ht="57" x14ac:dyDescent="0.3">
      <c r="A107" s="145" t="s">
        <v>210</v>
      </c>
    </row>
    <row r="108" spans="1:1" x14ac:dyDescent="0.3">
      <c r="A108" s="141"/>
    </row>
    <row r="111" spans="1:1" ht="28.2" x14ac:dyDescent="0.3">
      <c r="A111" s="149" t="s">
        <v>207</v>
      </c>
    </row>
    <row r="112" spans="1:1" x14ac:dyDescent="0.3">
      <c r="A112" s="149" t="s">
        <v>208</v>
      </c>
    </row>
  </sheetData>
  <pageMargins left="0.7" right="0.7" top="0.75" bottom="0.75" header="0.3" footer="0.3"/>
  <pageSetup scale="58" fitToHeight="0" orientation="portrait" r:id="rId1"/>
  <headerFooter>
    <oddFooter>&amp;L&amp;"Arial,Regular"&amp;14&amp;A
&amp;F&amp;C&amp;"Arial,Regular"&amp;14&amp;P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Program-Level Adjustments Tab</vt:lpstr>
      <vt:lpstr>Measure-Level Adjustments Tab</vt:lpstr>
      <vt:lpstr>Guidelines</vt:lpstr>
      <vt:lpstr>'Measure-Level Adjustments Tab'!Print_Area</vt:lpstr>
      <vt:lpstr>'Program-Level Adjustments Tab'!Print_Area</vt:lpstr>
      <vt:lpstr>'Measure-Level Adjustments Tab'!Print_Titles</vt:lpstr>
      <vt:lpstr>'Program-Level Adjustments Tab'!Print_Titles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EEPS Adjustable Savings Goal Template</dc:title>
  <dc:subject>EEPS Adjustable Savings Goal Template</dc:subject>
  <dc:creator>Jennifer Morris</dc:creator>
  <cp:lastModifiedBy>Celia Johnson</cp:lastModifiedBy>
  <cp:lastPrinted>2016-08-01T20:17:45Z</cp:lastPrinted>
  <dcterms:created xsi:type="dcterms:W3CDTF">2015-06-27T00:40:35Z</dcterms:created>
  <dcterms:modified xsi:type="dcterms:W3CDTF">2016-08-15T21:26:28Z</dcterms:modified>
</cp:coreProperties>
</file>