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308"/>
  </bookViews>
  <sheets>
    <sheet name="PY7 AIC EE Portfolio" sheetId="1" r:id="rId1"/>
    <sheet name="PY8 IPA Programs" sheetId="2" r:id="rId2"/>
  </sheets>
  <definedNames>
    <definedName name="_xlnm._FilterDatabase" localSheetId="0" hidden="1">'PY7 AIC EE Portfolio'!$A$4:$P$41</definedName>
    <definedName name="_xlnm._FilterDatabase" localSheetId="1" hidden="1">'PY8 IPA Programs'!$A$4:$N$13</definedName>
    <definedName name="_xlnm.Print_Area" localSheetId="1">'PY8 IPA Programs'!$A$1:$N$13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1" l="1"/>
  <c r="L30" i="1"/>
  <c r="L29" i="1"/>
  <c r="L28" i="1"/>
  <c r="L25" i="1"/>
  <c r="G25" i="1"/>
</calcChain>
</file>

<file path=xl/sharedStrings.xml><?xml version="1.0" encoding="utf-8"?>
<sst xmlns="http://schemas.openxmlformats.org/spreadsheetml/2006/main" count="341" uniqueCount="123">
  <si>
    <t>Program</t>
  </si>
  <si>
    <t>Measure Description</t>
  </si>
  <si>
    <t>Source</t>
  </si>
  <si>
    <t>N/A</t>
  </si>
  <si>
    <t>Refrigerators</t>
  </si>
  <si>
    <t>PY3 Appliance Recycling Report Table ES-3</t>
  </si>
  <si>
    <t>Freezers</t>
  </si>
  <si>
    <t>Window AC Units</t>
  </si>
  <si>
    <t>All Measures</t>
  </si>
  <si>
    <t>ES New Homes</t>
  </si>
  <si>
    <t>HVAC</t>
  </si>
  <si>
    <t>Electric NTG</t>
  </si>
  <si>
    <t>Gas NTG</t>
  </si>
  <si>
    <t>PY5 Appliance Recycling Report Table 22</t>
  </si>
  <si>
    <t>PY4 Appliance Recycling Report Table 13</t>
  </si>
  <si>
    <t>&lt;SEER 16 CAC/HP (RB)</t>
  </si>
  <si>
    <t>SEER 16+ CAC/HP (RB)</t>
  </si>
  <si>
    <t>&lt;SEER 16 CAC/HP (ER)</t>
  </si>
  <si>
    <t>SEER 16+ CAC/HP (ER)</t>
  </si>
  <si>
    <t>Brushless Motors</t>
  </si>
  <si>
    <t>PY5 HVAC Report Table 26</t>
  </si>
  <si>
    <t>95% Furnace or Boiler</t>
  </si>
  <si>
    <t>97% Furnace</t>
  </si>
  <si>
    <t>AIC PY7 NTGR Recommendations</t>
  </si>
  <si>
    <t>C&amp;I Standard</t>
  </si>
  <si>
    <t>C&amp;I Custom</t>
  </si>
  <si>
    <t>C&amp;I RCx</t>
  </si>
  <si>
    <t>Large C&amp;I</t>
  </si>
  <si>
    <t>Lighting</t>
  </si>
  <si>
    <t>Motor</t>
  </si>
  <si>
    <t>Steam Trap</t>
  </si>
  <si>
    <t>PY4 Report Table 46</t>
  </si>
  <si>
    <t>PY4 Report Table 9</t>
  </si>
  <si>
    <t>All projects</t>
  </si>
  <si>
    <t>PY5 Report Table 27</t>
  </si>
  <si>
    <t>HPwES</t>
  </si>
  <si>
    <t>Moderate Income</t>
  </si>
  <si>
    <t>Multifamily In-Unit</t>
  </si>
  <si>
    <t>CFLs</t>
  </si>
  <si>
    <t>Faucet Aerators</t>
  </si>
  <si>
    <t>Low-flow showerheads</t>
  </si>
  <si>
    <t>Air sealing</t>
  </si>
  <si>
    <t>Attic insulation</t>
  </si>
  <si>
    <t>Wall insulation</t>
  </si>
  <si>
    <t>Programmable thermostats</t>
  </si>
  <si>
    <t>PY4 HEP Report Table 24</t>
  </si>
  <si>
    <t>Standard CFLs</t>
  </si>
  <si>
    <t>PY5 Lighting Report Table 29</t>
  </si>
  <si>
    <t>Overall Value</t>
  </si>
  <si>
    <t>FR</t>
  </si>
  <si>
    <t>Part SO</t>
  </si>
  <si>
    <t>Non-Part SO</t>
  </si>
  <si>
    <t>Rationale</t>
  </si>
  <si>
    <t xml:space="preserve">Deemed value  </t>
  </si>
  <si>
    <t xml:space="preserve">Deemed value   </t>
  </si>
  <si>
    <t xml:space="preserve">Specialty </t>
  </si>
  <si>
    <t>PY5 Report Table 53</t>
  </si>
  <si>
    <t>We recommend using this value as it is the most recent value available for the program based on primary data.</t>
  </si>
  <si>
    <t>We recommend this value as it is the most recent value available for the program based on primary research. Further, we do not expect significant changes to these program offerings.</t>
  </si>
  <si>
    <t>We recommend this value as it is the most recent value available for the program based on primary research. Further, we do not expect significant changes to the program in the lead-up to PY7.</t>
  </si>
  <si>
    <t>Appliance Recycling</t>
  </si>
  <si>
    <t>The program is targeted to participants who are within 200% and 300% of the federal poverty level guidelines for household size. As such,  program participants are unlikely to have installed many of the measures offered through the program without assistance from the program. As a result, we used the EMV NTGR of 1.0 based upon discussions with AIC and ICC prior to the evaluation plan being finalized.</t>
  </si>
  <si>
    <t>Combination of values from PY4 Report Table 46</t>
  </si>
  <si>
    <t>All Electric Homes</t>
  </si>
  <si>
    <t>Small Business Direct Install</t>
  </si>
  <si>
    <t>Behavioral Modification</t>
  </si>
  <si>
    <t>We will perform billing analysis, which will provide net results.</t>
  </si>
  <si>
    <t>PY3 and PY5 NTG data from the C&amp;I Custom Program.</t>
  </si>
  <si>
    <t xml:space="preserve">We recommend this value based on past interviews with large program participants given that research has not been conducted for this program to date.  </t>
  </si>
  <si>
    <t>TBD</t>
  </si>
  <si>
    <t>PY6 Participant survey</t>
  </si>
  <si>
    <t>All measures</t>
  </si>
  <si>
    <t>Multifamily</t>
  </si>
  <si>
    <t>Major Measures</t>
  </si>
  <si>
    <t>Common Area</t>
  </si>
  <si>
    <t>Specialty Lighting</t>
  </si>
  <si>
    <t>Secondary research</t>
  </si>
  <si>
    <t>Showerheads</t>
  </si>
  <si>
    <t>Water Heater Setback</t>
  </si>
  <si>
    <t>Rural Efficiency Kits</t>
  </si>
  <si>
    <t>Sector</t>
  </si>
  <si>
    <t>Res</t>
  </si>
  <si>
    <t>PY2</t>
  </si>
  <si>
    <t>Given that there are no AIC specific values and we are uncertain whether other IL values are comparable based on demographics, we recommend continued use of 1 as the NTGR. PY6 research is planned.</t>
  </si>
  <si>
    <t>We recommend using these values as they are the most recent values available for the program based on primary data.</t>
  </si>
  <si>
    <t>AIC and ICC staff consensus</t>
  </si>
  <si>
    <t>% of E Portfolio</t>
  </si>
  <si>
    <t>% of G Portfolio</t>
  </si>
  <si>
    <t>Business</t>
  </si>
  <si>
    <t>Program Level Spillover</t>
  </si>
  <si>
    <t>Overall C&amp;I Portfolio</t>
  </si>
  <si>
    <t>PY5 Non-Participant Research</t>
  </si>
  <si>
    <t>PY4 HEP Report Table 25</t>
  </si>
  <si>
    <t>Overall E Value</t>
  </si>
  <si>
    <t>E FR</t>
  </si>
  <si>
    <t>E Part SO</t>
  </si>
  <si>
    <t>E Non-Part SO</t>
  </si>
  <si>
    <t>Electric Source</t>
  </si>
  <si>
    <t>G Overall Value</t>
  </si>
  <si>
    <t>G FR</t>
  </si>
  <si>
    <t>G Part SO</t>
  </si>
  <si>
    <t>G Non-Part SO</t>
  </si>
  <si>
    <t>Gas Source</t>
  </si>
  <si>
    <t>Electric NTGR</t>
  </si>
  <si>
    <t>School Kits</t>
  </si>
  <si>
    <t>Specialty CFLs</t>
  </si>
  <si>
    <t>The team is currently conducting a survey with PY6 participants for use in PY8. Results will be available by March 1st.</t>
  </si>
  <si>
    <t>PY5 Report</t>
  </si>
  <si>
    <t>We recommend this value in the absence of more recent primary data. NTG research is planned for PY6.</t>
  </si>
  <si>
    <t>We recommend this value  given that it is the most recent available based on primary data.</t>
  </si>
  <si>
    <t xml:space="preserve">Given a lack of Ameren specific data, we recommend this value, which is based on a 2013 unpublished Midwest utility’s evaluation of a very similar program. </t>
  </si>
  <si>
    <t xml:space="preserve">We recommend this value since this measure has no cost, and therefore there is no reason why they would have done it without the program, if it was not already done. </t>
  </si>
  <si>
    <t xml:space="preserve">Secondary Research  </t>
  </si>
  <si>
    <t>This value is based on primary research with non-participating Ameren business customers (n=255, random sample). The method used to quantify spillover and apply the findings to the population were thoroughly vetted by the team's external QA/QC consultant. In addition, the team is planning to conduct a site visit in Feb. to further verify the findings from the survey.</t>
  </si>
  <si>
    <t>At present, we have only one NTG measurement for the residential lighting program. As such, we put forward the PY5 value for use in PY7.</t>
  </si>
  <si>
    <t>We recommend the electric NTGR presented as it is the most recent based on AIC specific primary data collection. For gas, the team plans to conduct additional research in PY6, but did not find a comparable secondary data source. As a result, we suggest application of the PY5 electric NTGR for the gas program in PY7.</t>
  </si>
  <si>
    <t>We recommend using this value as it is the most recent value available for the program based on primary data. Note that the FR value includes induced replacement, which is 5%.</t>
  </si>
  <si>
    <t>We recommend using this value as it is the most recent value available for the program based on primary data. Note that the FR value includes induced replacement, which is 3%.</t>
  </si>
  <si>
    <t>We recommend the continued use of the deemed value given the low share of portfolio savings.</t>
  </si>
  <si>
    <t>PY4 Report Table 51</t>
  </si>
  <si>
    <t>Note: The Team is currently working to develop a recommendation for this program offering.</t>
  </si>
  <si>
    <t>AIC PY8 IPA NTG Recommendations</t>
  </si>
  <si>
    <t>Participant Spillover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</si>
</sst>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7">
    <font>
      <sz val="11"/>
      <color theme="1"/>
      <name val="Calibri"/>
      <family val="2"/>
      <scheme val="minor"/>
    </font>
    <font>
      <sz val="11"/>
      <color theme="1"/>
      <name val="Calibri"/>
      <family val="2"/>
      <scheme val="minor"/>
    </font>
    <font>
      <sz val="10"/>
      <color rgb="FF000000"/>
      <name val="Franklin Gothic Book"/>
      <family val="2"/>
    </font>
    <font>
      <sz val="10"/>
      <color theme="1"/>
      <name val="Franklin Gothic Book"/>
      <family val="2"/>
    </font>
    <font>
      <b/>
      <sz val="10"/>
      <color theme="1"/>
      <name val="Franklin Gothic Book"/>
      <family val="2"/>
    </font>
    <font>
      <sz val="10"/>
      <name val="Franklin Gothic Book"/>
      <family val="2"/>
    </font>
    <font>
      <i/>
      <sz val="10"/>
      <color theme="1"/>
      <name val="Franklin Gothic Book"/>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70">
    <xf numFmtId="0" fontId="0" fillId="0" borderId="0" xfId="0"/>
    <xf numFmtId="0" fontId="3" fillId="0" borderId="0" xfId="0" applyFont="1"/>
    <xf numFmtId="0" fontId="3" fillId="0" borderId="1" xfId="0" applyFont="1" applyBorder="1" applyAlignment="1">
      <alignment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0" xfId="0" applyFont="1"/>
    <xf numFmtId="0" fontId="3" fillId="0" borderId="1" xfId="0" applyFont="1" applyBorder="1" applyAlignment="1">
      <alignment vertical="center"/>
    </xf>
    <xf numFmtId="164" fontId="2" fillId="0" borderId="1" xfId="0" applyNumberFormat="1" applyFont="1" applyFill="1" applyBorder="1" applyAlignment="1">
      <alignment horizontal="center" vertical="center" wrapText="1"/>
    </xf>
    <xf numFmtId="9" fontId="2" fillId="0" borderId="1" xfId="0" applyNumberFormat="1" applyFont="1" applyBorder="1" applyAlignment="1">
      <alignment horizontal="center" vertical="center" wrapText="1"/>
    </xf>
    <xf numFmtId="9" fontId="2" fillId="0" borderId="1" xfId="0" applyNumberFormat="1" applyFont="1" applyFill="1" applyBorder="1" applyAlignment="1">
      <alignment horizontal="center" vertical="center" wrapText="1"/>
    </xf>
    <xf numFmtId="9" fontId="3" fillId="0" borderId="1" xfId="1" applyFont="1" applyBorder="1" applyAlignment="1">
      <alignment horizontal="center" vertical="center"/>
    </xf>
    <xf numFmtId="0" fontId="3" fillId="0" borderId="1" xfId="0" applyFont="1" applyFill="1" applyBorder="1" applyAlignment="1">
      <alignment vertical="center"/>
    </xf>
    <xf numFmtId="0" fontId="5" fillId="0" borderId="1" xfId="0" applyFont="1" applyFill="1" applyBorder="1" applyAlignment="1">
      <alignment vertical="center"/>
    </xf>
    <xf numFmtId="0" fontId="4" fillId="2" borderId="1" xfId="0" applyFont="1" applyFill="1" applyBorder="1" applyAlignment="1">
      <alignment horizontal="center"/>
    </xf>
    <xf numFmtId="0" fontId="3" fillId="0" borderId="1" xfId="0" applyFont="1" applyBorder="1" applyAlignment="1">
      <alignment horizontal="left" vertical="center"/>
    </xf>
    <xf numFmtId="0" fontId="4" fillId="2" borderId="1" xfId="0" applyFont="1" applyFill="1" applyBorder="1" applyAlignment="1">
      <alignment horizontal="center"/>
    </xf>
    <xf numFmtId="9" fontId="3" fillId="0" borderId="1" xfId="1" applyFont="1" applyFill="1" applyBorder="1" applyAlignment="1">
      <alignment horizontal="center" vertical="center"/>
    </xf>
    <xf numFmtId="0" fontId="3" fillId="0" borderId="1" xfId="0" applyFont="1" applyFill="1" applyBorder="1" applyAlignment="1">
      <alignment vertical="center" wrapText="1"/>
    </xf>
    <xf numFmtId="0" fontId="3" fillId="3" borderId="1" xfId="0" applyFont="1" applyFill="1" applyBorder="1" applyAlignment="1">
      <alignment vertical="center" wrapText="1"/>
    </xf>
    <xf numFmtId="9" fontId="3" fillId="3" borderId="1" xfId="1" applyFont="1" applyFill="1" applyBorder="1" applyAlignment="1">
      <alignment horizontal="center" vertical="center"/>
    </xf>
    <xf numFmtId="0" fontId="3" fillId="0" borderId="2" xfId="0" applyFont="1" applyFill="1" applyBorder="1" applyAlignment="1">
      <alignment horizontal="left" vertical="center"/>
    </xf>
    <xf numFmtId="0" fontId="3" fillId="0" borderId="1" xfId="0" applyFont="1" applyFill="1" applyBorder="1" applyAlignment="1">
      <alignment horizontal="left" vertical="center"/>
    </xf>
    <xf numFmtId="0" fontId="3" fillId="0" borderId="1" xfId="0" applyFont="1" applyBorder="1" applyAlignment="1">
      <alignment vertical="center" wrapText="1"/>
    </xf>
    <xf numFmtId="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4" fillId="2" borderId="1" xfId="0" applyFont="1" applyFill="1" applyBorder="1" applyAlignment="1">
      <alignment horizontal="center" vertical="center"/>
    </xf>
    <xf numFmtId="0" fontId="0" fillId="0" borderId="0" xfId="0" applyFill="1"/>
    <xf numFmtId="0" fontId="4" fillId="0" borderId="1" xfId="0" applyFont="1" applyFill="1" applyBorder="1" applyAlignment="1">
      <alignment horizontal="left"/>
    </xf>
    <xf numFmtId="0" fontId="3" fillId="0" borderId="1" xfId="0" applyFont="1" applyFill="1" applyBorder="1" applyAlignment="1">
      <alignment horizontal="left"/>
    </xf>
    <xf numFmtId="0" fontId="3" fillId="0" borderId="1" xfId="0" applyFont="1" applyFill="1" applyBorder="1" applyAlignment="1">
      <alignment horizontal="left" wrapText="1"/>
    </xf>
    <xf numFmtId="0" fontId="3" fillId="0" borderId="2" xfId="0" applyFont="1" applyFill="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4" fillId="2" borderId="1" xfId="0" applyFont="1" applyFill="1" applyBorder="1" applyAlignment="1"/>
    <xf numFmtId="164" fontId="3" fillId="0" borderId="2" xfId="1" applyNumberFormat="1" applyFont="1" applyFill="1" applyBorder="1" applyAlignment="1">
      <alignment vertical="center"/>
    </xf>
    <xf numFmtId="164" fontId="3" fillId="0" borderId="1" xfId="1" applyNumberFormat="1" applyFont="1" applyFill="1" applyBorder="1" applyAlignment="1">
      <alignment vertical="center"/>
    </xf>
    <xf numFmtId="9" fontId="3" fillId="0" borderId="1" xfId="1" applyFont="1" applyBorder="1" applyAlignment="1">
      <alignment vertical="center"/>
    </xf>
    <xf numFmtId="164" fontId="3" fillId="0" borderId="1" xfId="1" applyNumberFormat="1" applyFont="1" applyBorder="1" applyAlignment="1">
      <alignment horizontal="right" vertical="center"/>
    </xf>
    <xf numFmtId="164" fontId="3" fillId="0" borderId="2" xfId="1" applyNumberFormat="1" applyFont="1" applyBorder="1" applyAlignment="1">
      <alignment horizontal="right" vertical="center"/>
    </xf>
    <xf numFmtId="164" fontId="3" fillId="0" borderId="1" xfId="1" applyNumberFormat="1" applyFont="1" applyFill="1" applyBorder="1" applyAlignment="1">
      <alignment horizontal="right" vertical="center"/>
    </xf>
    <xf numFmtId="9" fontId="3" fillId="0" borderId="1" xfId="1" applyNumberFormat="1" applyFont="1" applyBorder="1" applyAlignment="1">
      <alignment vertical="center"/>
    </xf>
    <xf numFmtId="164" fontId="3" fillId="3" borderId="1" xfId="1" applyNumberFormat="1" applyFont="1" applyFill="1" applyBorder="1" applyAlignment="1">
      <alignment vertical="center"/>
    </xf>
    <xf numFmtId="9" fontId="3" fillId="0" borderId="3" xfId="1" applyFont="1" applyFill="1" applyBorder="1" applyAlignment="1">
      <alignment horizontal="center" vertical="center"/>
    </xf>
    <xf numFmtId="9" fontId="3" fillId="0" borderId="1" xfId="1" applyNumberFormat="1" applyFont="1" applyBorder="1" applyAlignment="1">
      <alignment horizontal="center" vertical="center"/>
    </xf>
    <xf numFmtId="164" fontId="3" fillId="3" borderId="1" xfId="1" applyNumberFormat="1" applyFont="1" applyFill="1" applyBorder="1" applyAlignment="1">
      <alignment horizontal="center" vertical="center"/>
    </xf>
    <xf numFmtId="164" fontId="3" fillId="0" borderId="2" xfId="1" applyNumberFormat="1" applyFont="1" applyFill="1" applyBorder="1" applyAlignment="1">
      <alignment horizontal="right" vertical="center"/>
    </xf>
    <xf numFmtId="0" fontId="3" fillId="0" borderId="1" xfId="0" applyFont="1" applyBorder="1" applyAlignment="1">
      <alignment horizontal="left" wrapText="1"/>
    </xf>
    <xf numFmtId="10" fontId="3" fillId="0" borderId="1" xfId="0" applyNumberFormat="1" applyFont="1" applyFill="1" applyBorder="1" applyAlignment="1">
      <alignment horizontal="right" vertical="center"/>
    </xf>
    <xf numFmtId="164" fontId="3" fillId="0" borderId="1" xfId="1" applyNumberFormat="1" applyFont="1" applyBorder="1" applyAlignment="1">
      <alignment vertical="center"/>
    </xf>
    <xf numFmtId="164" fontId="3" fillId="0" borderId="1" xfId="1" applyNumberFormat="1" applyFont="1" applyBorder="1" applyAlignment="1">
      <alignment horizontal="center" vertical="center"/>
    </xf>
    <xf numFmtId="0" fontId="3" fillId="0" borderId="3" xfId="0" applyFont="1" applyBorder="1" applyAlignment="1">
      <alignment vertical="center"/>
    </xf>
    <xf numFmtId="9" fontId="3" fillId="3" borderId="1" xfId="1" applyNumberFormat="1" applyFont="1" applyFill="1" applyBorder="1" applyAlignment="1">
      <alignment horizontal="center" vertical="center"/>
    </xf>
    <xf numFmtId="0" fontId="3" fillId="0" borderId="0" xfId="0" applyFont="1" applyBorder="1" applyAlignment="1">
      <alignment horizontal="center" vertical="center"/>
    </xf>
    <xf numFmtId="0" fontId="4" fillId="0" borderId="1" xfId="0" applyFont="1" applyFill="1" applyBorder="1" applyAlignment="1">
      <alignment horizontal="left" vertical="center"/>
    </xf>
    <xf numFmtId="0" fontId="3" fillId="0" borderId="1" xfId="0" applyFont="1" applyFill="1" applyBorder="1"/>
    <xf numFmtId="0" fontId="3" fillId="0" borderId="1" xfId="0" applyFont="1" applyFill="1" applyBorder="1" applyAlignment="1">
      <alignment horizontal="center"/>
    </xf>
    <xf numFmtId="0" fontId="4" fillId="0" borderId="1" xfId="0" applyFont="1" applyFill="1" applyBorder="1" applyAlignment="1"/>
    <xf numFmtId="0" fontId="3" fillId="0" borderId="1" xfId="0" applyFont="1" applyFill="1" applyBorder="1" applyAlignment="1">
      <alignment wrapText="1"/>
    </xf>
    <xf numFmtId="0" fontId="4" fillId="0" borderId="1" xfId="0" applyFont="1" applyFill="1" applyBorder="1" applyAlignment="1">
      <alignment horizontal="center"/>
    </xf>
    <xf numFmtId="164"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0" applyFont="1" applyFill="1" applyBorder="1" applyAlignment="1">
      <alignment horizontal="left" wrapText="1"/>
    </xf>
    <xf numFmtId="0" fontId="3" fillId="0" borderId="3" xfId="0" applyFont="1" applyBorder="1" applyAlignment="1">
      <alignment horizontal="center" vertical="center"/>
    </xf>
    <xf numFmtId="164" fontId="3" fillId="0" borderId="1" xfId="1" applyNumberFormat="1" applyFont="1" applyFill="1" applyBorder="1" applyAlignment="1">
      <alignment horizontal="center" vertical="center"/>
    </xf>
    <xf numFmtId="0" fontId="4" fillId="2" borderId="1"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tabSelected="1" zoomScaleNormal="100" workbookViewId="0">
      <pane xSplit="4" ySplit="4" topLeftCell="E5" activePane="bottomRight" state="frozen"/>
      <selection pane="topRight" activeCell="E1" sqref="E1"/>
      <selection pane="bottomLeft" activeCell="A5" sqref="A5"/>
      <selection pane="bottomRight" activeCell="F49" sqref="F49:F50"/>
    </sheetView>
  </sheetViews>
  <sheetFormatPr defaultColWidth="9.109375" defaultRowHeight="13.2"/>
  <cols>
    <col min="1" max="1" width="11.88671875" style="1" customWidth="1"/>
    <col min="2" max="2" width="22" style="1" bestFit="1" customWidth="1"/>
    <col min="3" max="3" width="22.88671875" style="1" hidden="1" customWidth="1"/>
    <col min="4" max="4" width="23" style="1" hidden="1" customWidth="1"/>
    <col min="5" max="5" width="23" style="1" bestFit="1" customWidth="1"/>
    <col min="6" max="6" width="19.88671875" style="1" bestFit="1" customWidth="1"/>
    <col min="7" max="7" width="10" style="1" bestFit="1" customWidth="1"/>
    <col min="8" max="8" width="14.33203125" style="1" bestFit="1" customWidth="1"/>
    <col min="9" max="9" width="18.6640625" style="1" bestFit="1" customWidth="1"/>
    <col min="10" max="10" width="40.5546875" style="1" bestFit="1" customWidth="1"/>
    <col min="11" max="11" width="20" style="1" bestFit="1" customWidth="1"/>
    <col min="12" max="12" width="10.109375" style="1" bestFit="1" customWidth="1"/>
    <col min="13" max="13" width="14.44140625" style="1" bestFit="1" customWidth="1"/>
    <col min="14" max="14" width="18.88671875" style="1" bestFit="1" customWidth="1"/>
    <col min="15" max="15" width="40.5546875" style="1" bestFit="1" customWidth="1"/>
    <col min="16" max="16" width="69.33203125" style="1" customWidth="1"/>
    <col min="17" max="16384" width="9.109375" style="1"/>
  </cols>
  <sheetData>
    <row r="1" spans="1:16">
      <c r="A1" s="5" t="s">
        <v>23</v>
      </c>
    </row>
    <row r="3" spans="1:16" ht="15" customHeight="1">
      <c r="E3" s="66" t="s">
        <v>103</v>
      </c>
      <c r="F3" s="66"/>
      <c r="G3" s="66"/>
      <c r="H3" s="66"/>
      <c r="I3" s="66"/>
      <c r="J3" s="66"/>
      <c r="K3" s="66" t="s">
        <v>12</v>
      </c>
      <c r="L3" s="66"/>
      <c r="M3" s="66"/>
      <c r="N3" s="66"/>
      <c r="O3" s="66"/>
    </row>
    <row r="4" spans="1:16">
      <c r="A4" s="35" t="s">
        <v>80</v>
      </c>
      <c r="B4" s="35" t="s">
        <v>0</v>
      </c>
      <c r="C4" s="15" t="s">
        <v>86</v>
      </c>
      <c r="D4" s="15" t="s">
        <v>87</v>
      </c>
      <c r="E4" s="35" t="s">
        <v>1</v>
      </c>
      <c r="F4" s="15" t="s">
        <v>93</v>
      </c>
      <c r="G4" s="15" t="s">
        <v>94</v>
      </c>
      <c r="H4" s="15" t="s">
        <v>95</v>
      </c>
      <c r="I4" s="15" t="s">
        <v>96</v>
      </c>
      <c r="J4" s="15" t="s">
        <v>97</v>
      </c>
      <c r="K4" s="15" t="s">
        <v>98</v>
      </c>
      <c r="L4" s="15" t="s">
        <v>99</v>
      </c>
      <c r="M4" s="15" t="s">
        <v>100</v>
      </c>
      <c r="N4" s="15" t="s">
        <v>101</v>
      </c>
      <c r="O4" s="15" t="s">
        <v>102</v>
      </c>
      <c r="P4" s="27" t="s">
        <v>52</v>
      </c>
    </row>
    <row r="5" spans="1:16" ht="66">
      <c r="A5" s="6" t="s">
        <v>88</v>
      </c>
      <c r="B5" s="6" t="s">
        <v>90</v>
      </c>
      <c r="C5" s="50">
        <v>0.65600000000000003</v>
      </c>
      <c r="D5" s="50">
        <v>0.435</v>
      </c>
      <c r="E5" s="6" t="s">
        <v>3</v>
      </c>
      <c r="F5" s="26" t="s">
        <v>3</v>
      </c>
      <c r="G5" s="6"/>
      <c r="H5" s="6"/>
      <c r="I5" s="25">
        <v>0.32</v>
      </c>
      <c r="J5" s="6" t="s">
        <v>91</v>
      </c>
      <c r="K5" s="26" t="s">
        <v>3</v>
      </c>
      <c r="L5" s="6"/>
      <c r="M5" s="6"/>
      <c r="N5" s="6"/>
      <c r="O5" s="6" t="s">
        <v>3</v>
      </c>
      <c r="P5" s="59" t="s">
        <v>113</v>
      </c>
    </row>
    <row r="6" spans="1:16" ht="26.4">
      <c r="A6" s="6" t="s">
        <v>88</v>
      </c>
      <c r="B6" s="6" t="s">
        <v>24</v>
      </c>
      <c r="C6" s="39">
        <v>0.307</v>
      </c>
      <c r="D6" s="39">
        <v>0.20899999999999999</v>
      </c>
      <c r="E6" s="11" t="s">
        <v>28</v>
      </c>
      <c r="F6" s="10">
        <v>0.77</v>
      </c>
      <c r="G6" s="10">
        <v>0.26</v>
      </c>
      <c r="H6" s="10">
        <v>0.03</v>
      </c>
      <c r="I6" s="10"/>
      <c r="J6" s="6" t="s">
        <v>56</v>
      </c>
      <c r="K6" s="10" t="s">
        <v>3</v>
      </c>
      <c r="L6" s="10"/>
      <c r="M6" s="10"/>
      <c r="N6" s="10"/>
      <c r="O6" s="6" t="s">
        <v>31</v>
      </c>
      <c r="P6" s="2" t="s">
        <v>57</v>
      </c>
    </row>
    <row r="7" spans="1:16" ht="39.6">
      <c r="A7" s="6" t="s">
        <v>88</v>
      </c>
      <c r="B7" s="33" t="s">
        <v>24</v>
      </c>
      <c r="C7" s="40">
        <v>0.307</v>
      </c>
      <c r="D7" s="40">
        <v>0.20899999999999999</v>
      </c>
      <c r="E7" s="11" t="s">
        <v>29</v>
      </c>
      <c r="F7" s="10">
        <v>0.8</v>
      </c>
      <c r="G7" s="10">
        <v>0.2</v>
      </c>
      <c r="H7" s="10">
        <v>0</v>
      </c>
      <c r="I7" s="10"/>
      <c r="J7" s="6" t="s">
        <v>31</v>
      </c>
      <c r="K7" s="10" t="s">
        <v>3</v>
      </c>
      <c r="L7" s="10"/>
      <c r="M7" s="6"/>
      <c r="N7" s="10"/>
      <c r="O7" s="6" t="s">
        <v>31</v>
      </c>
      <c r="P7" s="48" t="s">
        <v>58</v>
      </c>
    </row>
    <row r="8" spans="1:16" ht="39.6">
      <c r="A8" s="6" t="s">
        <v>88</v>
      </c>
      <c r="B8" s="33" t="s">
        <v>24</v>
      </c>
      <c r="C8" s="40">
        <v>0.307</v>
      </c>
      <c r="D8" s="40">
        <v>0.20899999999999999</v>
      </c>
      <c r="E8" s="11" t="s">
        <v>10</v>
      </c>
      <c r="F8" s="10">
        <v>0.43</v>
      </c>
      <c r="G8" s="10">
        <v>0.56999999999999995</v>
      </c>
      <c r="H8" s="10">
        <v>0</v>
      </c>
      <c r="I8" s="10"/>
      <c r="J8" s="6" t="s">
        <v>31</v>
      </c>
      <c r="K8" s="10">
        <v>0.6</v>
      </c>
      <c r="L8" s="16">
        <v>0.4</v>
      </c>
      <c r="M8" s="38"/>
      <c r="N8" s="10"/>
      <c r="O8" s="6" t="s">
        <v>31</v>
      </c>
      <c r="P8" s="2" t="s">
        <v>58</v>
      </c>
    </row>
    <row r="9" spans="1:16" ht="27.75" customHeight="1">
      <c r="A9" s="6" t="s">
        <v>88</v>
      </c>
      <c r="B9" s="33" t="s">
        <v>24</v>
      </c>
      <c r="C9" s="40">
        <v>0.307</v>
      </c>
      <c r="D9" s="40">
        <v>0.20899999999999999</v>
      </c>
      <c r="E9" s="11" t="s">
        <v>30</v>
      </c>
      <c r="F9" s="10" t="s">
        <v>3</v>
      </c>
      <c r="G9" s="10"/>
      <c r="H9" s="10"/>
      <c r="I9" s="10"/>
      <c r="J9" s="6" t="s">
        <v>3</v>
      </c>
      <c r="K9" s="10">
        <v>0.9</v>
      </c>
      <c r="L9" s="10">
        <v>0.1</v>
      </c>
      <c r="M9" s="38"/>
      <c r="N9" s="10"/>
      <c r="O9" s="6" t="s">
        <v>56</v>
      </c>
      <c r="P9" s="2" t="s">
        <v>57</v>
      </c>
    </row>
    <row r="10" spans="1:16" ht="28.5" customHeight="1">
      <c r="A10" s="6" t="s">
        <v>88</v>
      </c>
      <c r="B10" s="33" t="s">
        <v>24</v>
      </c>
      <c r="C10" s="40">
        <v>0.307</v>
      </c>
      <c r="D10" s="40">
        <v>0.20899999999999999</v>
      </c>
      <c r="E10" s="12" t="s">
        <v>55</v>
      </c>
      <c r="F10" s="10">
        <v>0.82</v>
      </c>
      <c r="G10" s="10">
        <v>0.18</v>
      </c>
      <c r="H10" s="10">
        <v>0</v>
      </c>
      <c r="I10" s="10"/>
      <c r="J10" s="6" t="s">
        <v>62</v>
      </c>
      <c r="K10" s="10">
        <v>0.7</v>
      </c>
      <c r="L10" s="10">
        <v>0.3</v>
      </c>
      <c r="M10" s="38"/>
      <c r="N10" s="10"/>
      <c r="O10" s="6" t="s">
        <v>62</v>
      </c>
      <c r="P10" s="2" t="s">
        <v>57</v>
      </c>
    </row>
    <row r="11" spans="1:16" ht="26.4">
      <c r="A11" s="6" t="s">
        <v>88</v>
      </c>
      <c r="B11" s="6" t="s">
        <v>24</v>
      </c>
      <c r="C11" s="40">
        <v>0.307</v>
      </c>
      <c r="D11" s="40">
        <v>0.20899999999999999</v>
      </c>
      <c r="E11" s="12" t="s">
        <v>89</v>
      </c>
      <c r="F11" s="10"/>
      <c r="G11" s="10"/>
      <c r="H11" s="51">
        <v>3.0000000000000001E-3</v>
      </c>
      <c r="I11" s="10"/>
      <c r="J11" s="6" t="s">
        <v>119</v>
      </c>
      <c r="K11" s="10"/>
      <c r="L11" s="10"/>
      <c r="M11" s="10">
        <v>0.2</v>
      </c>
      <c r="N11" s="10"/>
      <c r="O11" s="6" t="s">
        <v>119</v>
      </c>
      <c r="P11" s="2" t="s">
        <v>57</v>
      </c>
    </row>
    <row r="12" spans="1:16" ht="53.25" customHeight="1">
      <c r="A12" s="6" t="s">
        <v>88</v>
      </c>
      <c r="B12" s="33" t="s">
        <v>25</v>
      </c>
      <c r="C12" s="40">
        <v>0.16900000000000001</v>
      </c>
      <c r="D12" s="40">
        <v>0.19600000000000001</v>
      </c>
      <c r="E12" s="6" t="s">
        <v>33</v>
      </c>
      <c r="F12" s="10">
        <v>0.74</v>
      </c>
      <c r="G12" s="10">
        <v>0.26</v>
      </c>
      <c r="H12" s="51">
        <v>1E-3</v>
      </c>
      <c r="I12" s="10"/>
      <c r="J12" s="6" t="s">
        <v>34</v>
      </c>
      <c r="K12" s="10">
        <v>0.74</v>
      </c>
      <c r="L12" s="10">
        <v>0.26</v>
      </c>
      <c r="M12" s="51">
        <v>1E-3</v>
      </c>
      <c r="N12" s="10"/>
      <c r="O12" s="6" t="s">
        <v>34</v>
      </c>
      <c r="P12" s="59" t="s">
        <v>115</v>
      </c>
    </row>
    <row r="13" spans="1:16" ht="26.4">
      <c r="A13" s="6" t="s">
        <v>81</v>
      </c>
      <c r="B13" s="20" t="s">
        <v>28</v>
      </c>
      <c r="C13" s="47">
        <v>0.114</v>
      </c>
      <c r="D13" s="47">
        <v>0</v>
      </c>
      <c r="E13" s="11" t="s">
        <v>46</v>
      </c>
      <c r="F13" s="16">
        <v>0.47</v>
      </c>
      <c r="G13" s="16">
        <v>0.53</v>
      </c>
      <c r="H13" s="44">
        <v>0</v>
      </c>
      <c r="I13" s="16"/>
      <c r="J13" s="17" t="s">
        <v>47</v>
      </c>
      <c r="K13" s="16" t="s">
        <v>3</v>
      </c>
      <c r="L13" s="16"/>
      <c r="M13" s="16"/>
      <c r="N13" s="16"/>
      <c r="O13" s="17"/>
      <c r="P13" s="2" t="s">
        <v>114</v>
      </c>
    </row>
    <row r="14" spans="1:16">
      <c r="A14" s="6" t="s">
        <v>81</v>
      </c>
      <c r="B14" s="32" t="s">
        <v>65</v>
      </c>
      <c r="C14" s="36">
        <v>0.111</v>
      </c>
      <c r="D14" s="36">
        <v>0.29499999999999998</v>
      </c>
      <c r="E14" s="6" t="s">
        <v>3</v>
      </c>
      <c r="F14" s="26" t="s">
        <v>3</v>
      </c>
      <c r="G14" s="6"/>
      <c r="H14" s="52"/>
      <c r="I14" s="6"/>
      <c r="J14" s="6" t="s">
        <v>3</v>
      </c>
      <c r="K14" s="26" t="s">
        <v>3</v>
      </c>
      <c r="L14" s="6"/>
      <c r="M14" s="52"/>
      <c r="N14" s="6"/>
      <c r="O14" s="6"/>
      <c r="P14" s="2" t="s">
        <v>66</v>
      </c>
    </row>
    <row r="15" spans="1:16" ht="26.4">
      <c r="A15" s="6" t="s">
        <v>88</v>
      </c>
      <c r="B15" s="6" t="s">
        <v>27</v>
      </c>
      <c r="C15" s="39">
        <v>9.2999999999999999E-2</v>
      </c>
      <c r="D15" s="39">
        <v>0</v>
      </c>
      <c r="E15" s="6" t="s">
        <v>33</v>
      </c>
      <c r="F15" s="23">
        <v>0.72</v>
      </c>
      <c r="G15" s="23">
        <v>0.28000000000000003</v>
      </c>
      <c r="H15" s="16">
        <v>0</v>
      </c>
      <c r="I15" s="24"/>
      <c r="J15" s="17" t="s">
        <v>67</v>
      </c>
      <c r="K15" s="23">
        <v>0.72</v>
      </c>
      <c r="L15" s="25">
        <v>0.28000000000000003</v>
      </c>
      <c r="M15" s="26"/>
      <c r="N15" s="25">
        <v>0</v>
      </c>
      <c r="O15" s="17" t="s">
        <v>67</v>
      </c>
      <c r="P15" s="2" t="s">
        <v>68</v>
      </c>
    </row>
    <row r="16" spans="1:16" ht="42" customHeight="1">
      <c r="A16" s="6" t="s">
        <v>88</v>
      </c>
      <c r="B16" s="6" t="s">
        <v>26</v>
      </c>
      <c r="C16" s="39">
        <v>8.6999999999999994E-2</v>
      </c>
      <c r="D16" s="39">
        <v>2.9000000000000001E-2</v>
      </c>
      <c r="E16" s="6" t="s">
        <v>33</v>
      </c>
      <c r="F16" s="10">
        <v>0.95</v>
      </c>
      <c r="G16" s="10">
        <v>0.15</v>
      </c>
      <c r="H16" s="10">
        <v>0.1</v>
      </c>
      <c r="I16" s="10"/>
      <c r="J16" s="22" t="s">
        <v>32</v>
      </c>
      <c r="K16" s="10">
        <v>0.95</v>
      </c>
      <c r="L16" s="10">
        <v>0.15</v>
      </c>
      <c r="M16" s="10">
        <v>0.1</v>
      </c>
      <c r="N16" s="10">
        <v>0</v>
      </c>
      <c r="O16" s="6" t="s">
        <v>32</v>
      </c>
      <c r="P16" s="2" t="s">
        <v>59</v>
      </c>
    </row>
    <row r="17" spans="1:16" ht="44.25" customHeight="1">
      <c r="A17" s="6" t="s">
        <v>81</v>
      </c>
      <c r="B17" s="21" t="s">
        <v>37</v>
      </c>
      <c r="C17" s="41">
        <v>3.2000000000000001E-2</v>
      </c>
      <c r="D17" s="41">
        <v>2.5999999999999999E-2</v>
      </c>
      <c r="E17" s="6" t="s">
        <v>8</v>
      </c>
      <c r="F17" s="10">
        <v>1</v>
      </c>
      <c r="G17" s="10">
        <v>0</v>
      </c>
      <c r="H17" s="10">
        <v>0</v>
      </c>
      <c r="I17" s="10"/>
      <c r="J17" s="22" t="s">
        <v>82</v>
      </c>
      <c r="K17" s="10">
        <v>1</v>
      </c>
      <c r="L17" s="10">
        <v>0</v>
      </c>
      <c r="M17" s="10">
        <v>0</v>
      </c>
      <c r="N17" s="10"/>
      <c r="O17" s="22" t="s">
        <v>82</v>
      </c>
      <c r="P17" s="2" t="s">
        <v>83</v>
      </c>
    </row>
    <row r="18" spans="1:16" ht="25.5" customHeight="1">
      <c r="A18" s="6" t="s">
        <v>81</v>
      </c>
      <c r="B18" s="11" t="s">
        <v>10</v>
      </c>
      <c r="C18" s="37">
        <v>2.7E-2</v>
      </c>
      <c r="D18" s="37">
        <v>0</v>
      </c>
      <c r="E18" s="3" t="s">
        <v>15</v>
      </c>
      <c r="F18" s="9">
        <v>0.69</v>
      </c>
      <c r="G18" s="9">
        <v>0.6</v>
      </c>
      <c r="H18" s="7">
        <v>1E-3</v>
      </c>
      <c r="I18" s="9">
        <v>0.26</v>
      </c>
      <c r="J18" s="6" t="s">
        <v>20</v>
      </c>
      <c r="K18" s="26" t="s">
        <v>3</v>
      </c>
      <c r="L18" s="26"/>
      <c r="M18" s="26"/>
      <c r="N18" s="26"/>
      <c r="O18" s="6"/>
      <c r="P18" s="17" t="s">
        <v>84</v>
      </c>
    </row>
    <row r="19" spans="1:16" ht="24.75" customHeight="1">
      <c r="A19" s="6" t="s">
        <v>81</v>
      </c>
      <c r="B19" s="11" t="s">
        <v>10</v>
      </c>
      <c r="C19" s="37">
        <v>2.7E-2</v>
      </c>
      <c r="D19" s="37">
        <v>0</v>
      </c>
      <c r="E19" s="3" t="s">
        <v>16</v>
      </c>
      <c r="F19" s="8">
        <v>0.76</v>
      </c>
      <c r="G19" s="8">
        <v>0.53</v>
      </c>
      <c r="H19" s="7">
        <v>1E-3</v>
      </c>
      <c r="I19" s="9">
        <v>0.26</v>
      </c>
      <c r="J19" s="6" t="s">
        <v>20</v>
      </c>
      <c r="K19" s="26" t="s">
        <v>3</v>
      </c>
      <c r="L19" s="26"/>
      <c r="M19" s="26"/>
      <c r="N19" s="26"/>
      <c r="O19" s="6"/>
      <c r="P19" s="17" t="s">
        <v>84</v>
      </c>
    </row>
    <row r="20" spans="1:16" ht="25.5" customHeight="1">
      <c r="A20" s="6" t="s">
        <v>81</v>
      </c>
      <c r="B20" s="11" t="s">
        <v>10</v>
      </c>
      <c r="C20" s="37">
        <v>2.7E-2</v>
      </c>
      <c r="D20" s="37">
        <v>0</v>
      </c>
      <c r="E20" s="3" t="s">
        <v>17</v>
      </c>
      <c r="F20" s="8">
        <v>0.56999999999999995</v>
      </c>
      <c r="G20" s="8">
        <v>0.62</v>
      </c>
      <c r="H20" s="7">
        <v>1E-3</v>
      </c>
      <c r="I20" s="9">
        <v>0.26</v>
      </c>
      <c r="J20" s="6" t="s">
        <v>20</v>
      </c>
      <c r="K20" s="26" t="s">
        <v>3</v>
      </c>
      <c r="L20" s="26"/>
      <c r="M20" s="26"/>
      <c r="N20" s="26"/>
      <c r="O20" s="6"/>
      <c r="P20" s="17" t="s">
        <v>84</v>
      </c>
    </row>
    <row r="21" spans="1:16" ht="27.75" customHeight="1">
      <c r="A21" s="6" t="s">
        <v>81</v>
      </c>
      <c r="B21" s="11" t="s">
        <v>10</v>
      </c>
      <c r="C21" s="37">
        <v>2.7E-2</v>
      </c>
      <c r="D21" s="37">
        <v>0</v>
      </c>
      <c r="E21" s="3" t="s">
        <v>18</v>
      </c>
      <c r="F21" s="8">
        <v>0.82</v>
      </c>
      <c r="G21" s="8">
        <v>0.51</v>
      </c>
      <c r="H21" s="7">
        <v>1E-3</v>
      </c>
      <c r="I21" s="9">
        <v>0.26</v>
      </c>
      <c r="J21" s="6" t="s">
        <v>20</v>
      </c>
      <c r="K21" s="26" t="s">
        <v>3</v>
      </c>
      <c r="L21" s="26"/>
      <c r="M21" s="26"/>
      <c r="N21" s="26"/>
      <c r="O21" s="6"/>
      <c r="P21" s="17" t="s">
        <v>84</v>
      </c>
    </row>
    <row r="22" spans="1:16" ht="26.25" customHeight="1">
      <c r="A22" s="6" t="s">
        <v>81</v>
      </c>
      <c r="B22" s="11" t="s">
        <v>10</v>
      </c>
      <c r="C22" s="37">
        <v>2.7E-2</v>
      </c>
      <c r="D22" s="37">
        <v>0</v>
      </c>
      <c r="E22" s="3" t="s">
        <v>19</v>
      </c>
      <c r="F22" s="8">
        <v>0.7</v>
      </c>
      <c r="G22" s="8">
        <v>0.42</v>
      </c>
      <c r="H22" s="7">
        <v>1E-3</v>
      </c>
      <c r="I22" s="9">
        <v>0.26</v>
      </c>
      <c r="J22" s="6" t="s">
        <v>20</v>
      </c>
      <c r="K22" s="26" t="s">
        <v>3</v>
      </c>
      <c r="L22" s="26"/>
      <c r="M22" s="26"/>
      <c r="N22" s="26"/>
      <c r="O22" s="6"/>
      <c r="P22" s="17" t="s">
        <v>84</v>
      </c>
    </row>
    <row r="23" spans="1:16" ht="25.5" customHeight="1">
      <c r="A23" s="6" t="s">
        <v>81</v>
      </c>
      <c r="B23" s="11" t="s">
        <v>10</v>
      </c>
      <c r="C23" s="37">
        <v>2.7E-2</v>
      </c>
      <c r="D23" s="37">
        <v>0</v>
      </c>
      <c r="E23" s="3" t="s">
        <v>21</v>
      </c>
      <c r="F23" s="26" t="s">
        <v>3</v>
      </c>
      <c r="G23" s="26"/>
      <c r="H23" s="26"/>
      <c r="I23" s="26"/>
      <c r="J23" s="14" t="s">
        <v>3</v>
      </c>
      <c r="K23" s="9">
        <v>0.64</v>
      </c>
      <c r="L23" s="9">
        <v>0.5</v>
      </c>
      <c r="M23" s="9">
        <v>0</v>
      </c>
      <c r="N23" s="9">
        <v>0.14000000000000001</v>
      </c>
      <c r="O23" s="6" t="s">
        <v>20</v>
      </c>
      <c r="P23" s="17" t="s">
        <v>84</v>
      </c>
    </row>
    <row r="24" spans="1:16" ht="25.5" customHeight="1">
      <c r="A24" s="6" t="s">
        <v>81</v>
      </c>
      <c r="B24" s="11" t="s">
        <v>10</v>
      </c>
      <c r="C24" s="37">
        <v>2.7E-2</v>
      </c>
      <c r="D24" s="37">
        <v>0</v>
      </c>
      <c r="E24" s="4" t="s">
        <v>22</v>
      </c>
      <c r="F24" s="26" t="s">
        <v>3</v>
      </c>
      <c r="G24" s="26"/>
      <c r="H24" s="26"/>
      <c r="I24" s="26"/>
      <c r="J24" s="14" t="s">
        <v>3</v>
      </c>
      <c r="K24" s="8">
        <v>0.51</v>
      </c>
      <c r="L24" s="8">
        <v>0.62</v>
      </c>
      <c r="M24" s="9">
        <v>0</v>
      </c>
      <c r="N24" s="8">
        <v>0.14000000000000001</v>
      </c>
      <c r="O24" s="6" t="s">
        <v>20</v>
      </c>
      <c r="P24" s="17" t="s">
        <v>84</v>
      </c>
    </row>
    <row r="25" spans="1:16" ht="26.4">
      <c r="A25" s="6" t="s">
        <v>81</v>
      </c>
      <c r="B25" s="11" t="s">
        <v>35</v>
      </c>
      <c r="C25" s="37">
        <v>2.5999999999999999E-2</v>
      </c>
      <c r="D25" s="37">
        <v>0.17899999999999999</v>
      </c>
      <c r="E25" s="6" t="s">
        <v>38</v>
      </c>
      <c r="F25" s="45">
        <v>0.88</v>
      </c>
      <c r="G25" s="45">
        <f>1-0.88</f>
        <v>0.12</v>
      </c>
      <c r="H25" s="42"/>
      <c r="I25" s="45"/>
      <c r="J25" s="18" t="s">
        <v>45</v>
      </c>
      <c r="K25" s="53">
        <v>0.88</v>
      </c>
      <c r="L25" s="45">
        <f>1-0.88</f>
        <v>0.12</v>
      </c>
      <c r="M25" s="43"/>
      <c r="N25" s="53"/>
      <c r="O25" s="18" t="s">
        <v>45</v>
      </c>
      <c r="P25" s="17" t="s">
        <v>84</v>
      </c>
    </row>
    <row r="26" spans="1:16" ht="26.4">
      <c r="A26" s="6" t="s">
        <v>81</v>
      </c>
      <c r="B26" s="11" t="s">
        <v>35</v>
      </c>
      <c r="C26" s="37">
        <v>2.5999999999999999E-2</v>
      </c>
      <c r="D26" s="37">
        <v>0.17899999999999999</v>
      </c>
      <c r="E26" s="6" t="s">
        <v>39</v>
      </c>
      <c r="F26" s="10">
        <v>0.77</v>
      </c>
      <c r="G26" s="45">
        <v>0.23</v>
      </c>
      <c r="H26" s="42"/>
      <c r="I26" s="10"/>
      <c r="J26" s="18" t="s">
        <v>45</v>
      </c>
      <c r="K26" s="19">
        <v>0.72</v>
      </c>
      <c r="L26" s="45">
        <v>0.28000000000000003</v>
      </c>
      <c r="M26" s="43"/>
      <c r="N26" s="19"/>
      <c r="O26" s="18" t="s">
        <v>45</v>
      </c>
      <c r="P26" s="17" t="s">
        <v>84</v>
      </c>
    </row>
    <row r="27" spans="1:16" ht="26.4">
      <c r="A27" s="6" t="s">
        <v>81</v>
      </c>
      <c r="B27" s="11" t="s">
        <v>35</v>
      </c>
      <c r="C27" s="37">
        <v>2.5999999999999999E-2</v>
      </c>
      <c r="D27" s="37">
        <v>0.17899999999999999</v>
      </c>
      <c r="E27" s="6" t="s">
        <v>40</v>
      </c>
      <c r="F27" s="10">
        <v>0.96</v>
      </c>
      <c r="G27" s="45">
        <v>0.04</v>
      </c>
      <c r="H27" s="42"/>
      <c r="I27" s="10"/>
      <c r="J27" s="18" t="s">
        <v>45</v>
      </c>
      <c r="K27" s="19">
        <v>0.79</v>
      </c>
      <c r="L27" s="45">
        <v>0.21</v>
      </c>
      <c r="M27" s="43"/>
      <c r="N27" s="19"/>
      <c r="O27" s="18" t="s">
        <v>45</v>
      </c>
      <c r="P27" s="17" t="s">
        <v>84</v>
      </c>
    </row>
    <row r="28" spans="1:16" ht="26.4">
      <c r="A28" s="6" t="s">
        <v>81</v>
      </c>
      <c r="B28" s="11" t="s">
        <v>35</v>
      </c>
      <c r="C28" s="37">
        <v>2.5999999999999999E-2</v>
      </c>
      <c r="D28" s="37">
        <v>0.17899999999999999</v>
      </c>
      <c r="E28" s="6" t="s">
        <v>41</v>
      </c>
      <c r="F28" s="10">
        <v>0.79</v>
      </c>
      <c r="G28" s="45">
        <v>0.21</v>
      </c>
      <c r="H28" s="42"/>
      <c r="I28" s="10"/>
      <c r="J28" s="18" t="s">
        <v>45</v>
      </c>
      <c r="K28" s="19">
        <v>0.8</v>
      </c>
      <c r="L28" s="45">
        <f>1-0.8</f>
        <v>0.19999999999999996</v>
      </c>
      <c r="M28" s="43"/>
      <c r="N28" s="19"/>
      <c r="O28" s="18" t="s">
        <v>45</v>
      </c>
      <c r="P28" s="17" t="s">
        <v>84</v>
      </c>
    </row>
    <row r="29" spans="1:16" ht="26.4">
      <c r="A29" s="6" t="s">
        <v>81</v>
      </c>
      <c r="B29" s="11" t="s">
        <v>35</v>
      </c>
      <c r="C29" s="37">
        <v>2.5999999999999999E-2</v>
      </c>
      <c r="D29" s="37">
        <v>0.17899999999999999</v>
      </c>
      <c r="E29" s="6" t="s">
        <v>42</v>
      </c>
      <c r="F29" s="10">
        <v>0.79</v>
      </c>
      <c r="G29" s="45">
        <v>0.21</v>
      </c>
      <c r="H29" s="42"/>
      <c r="I29" s="10"/>
      <c r="J29" s="18" t="s">
        <v>45</v>
      </c>
      <c r="K29" s="19">
        <v>0.77</v>
      </c>
      <c r="L29" s="45">
        <f>1-0.77</f>
        <v>0.22999999999999998</v>
      </c>
      <c r="M29" s="43"/>
      <c r="N29" s="19"/>
      <c r="O29" s="18" t="s">
        <v>45</v>
      </c>
      <c r="P29" s="17" t="s">
        <v>84</v>
      </c>
    </row>
    <row r="30" spans="1:16" ht="26.4">
      <c r="A30" s="6" t="s">
        <v>81</v>
      </c>
      <c r="B30" s="11" t="s">
        <v>35</v>
      </c>
      <c r="C30" s="37">
        <v>2.5999999999999999E-2</v>
      </c>
      <c r="D30" s="37">
        <v>0.17899999999999999</v>
      </c>
      <c r="E30" s="6" t="s">
        <v>43</v>
      </c>
      <c r="F30" s="10">
        <v>0.79</v>
      </c>
      <c r="G30" s="45">
        <v>0.21</v>
      </c>
      <c r="H30" s="42"/>
      <c r="I30" s="10"/>
      <c r="J30" s="18" t="s">
        <v>45</v>
      </c>
      <c r="K30" s="19">
        <v>0.77</v>
      </c>
      <c r="L30" s="45">
        <f>1-0.77</f>
        <v>0.22999999999999998</v>
      </c>
      <c r="M30" s="43"/>
      <c r="N30" s="19"/>
      <c r="O30" s="18" t="s">
        <v>45</v>
      </c>
      <c r="P30" s="17" t="s">
        <v>84</v>
      </c>
    </row>
    <row r="31" spans="1:16" ht="26.4">
      <c r="A31" s="6" t="s">
        <v>81</v>
      </c>
      <c r="B31" s="11" t="s">
        <v>35</v>
      </c>
      <c r="C31" s="37">
        <v>2.5999999999999999E-2</v>
      </c>
      <c r="D31" s="37">
        <v>0.17899999999999999</v>
      </c>
      <c r="E31" s="6" t="s">
        <v>44</v>
      </c>
      <c r="F31" s="10" t="s">
        <v>3</v>
      </c>
      <c r="G31" s="45"/>
      <c r="H31" s="42"/>
      <c r="I31" s="10"/>
      <c r="J31" s="18" t="s">
        <v>3</v>
      </c>
      <c r="K31" s="19">
        <v>0.87</v>
      </c>
      <c r="L31" s="45">
        <f>1-0.87</f>
        <v>0.13</v>
      </c>
      <c r="M31" s="43"/>
      <c r="N31" s="19"/>
      <c r="O31" s="18" t="s">
        <v>45</v>
      </c>
      <c r="P31" s="17" t="s">
        <v>84</v>
      </c>
    </row>
    <row r="32" spans="1:16" ht="26.4">
      <c r="A32" s="6" t="s">
        <v>81</v>
      </c>
      <c r="B32" s="11" t="s">
        <v>35</v>
      </c>
      <c r="C32" s="37">
        <v>2.5999999999999999E-2</v>
      </c>
      <c r="D32" s="37">
        <v>0.17899999999999999</v>
      </c>
      <c r="E32" s="6" t="s">
        <v>89</v>
      </c>
      <c r="F32" s="10"/>
      <c r="G32" s="45"/>
      <c r="H32" s="45">
        <v>0.09</v>
      </c>
      <c r="I32" s="10"/>
      <c r="J32" s="18" t="s">
        <v>92</v>
      </c>
      <c r="K32" s="19"/>
      <c r="L32" s="45"/>
      <c r="M32" s="46">
        <v>2.5000000000000001E-2</v>
      </c>
      <c r="N32" s="19"/>
      <c r="O32" s="18" t="s">
        <v>45</v>
      </c>
      <c r="P32" s="17" t="s">
        <v>84</v>
      </c>
    </row>
    <row r="33" spans="1:16" ht="39.6">
      <c r="A33" s="6" t="s">
        <v>81</v>
      </c>
      <c r="B33" s="11" t="s">
        <v>60</v>
      </c>
      <c r="C33" s="41">
        <v>2.3E-2</v>
      </c>
      <c r="D33" s="41">
        <v>0</v>
      </c>
      <c r="E33" s="6" t="s">
        <v>4</v>
      </c>
      <c r="F33" s="16">
        <v>0.56000000000000005</v>
      </c>
      <c r="G33" s="10">
        <v>0.47</v>
      </c>
      <c r="H33" s="10">
        <v>0.03</v>
      </c>
      <c r="I33" s="10"/>
      <c r="J33" s="6" t="s">
        <v>13</v>
      </c>
      <c r="K33" s="26" t="s">
        <v>3</v>
      </c>
      <c r="L33" s="26"/>
      <c r="M33" s="26"/>
      <c r="N33" s="26"/>
      <c r="O33" s="6"/>
      <c r="P33" s="22" t="s">
        <v>116</v>
      </c>
    </row>
    <row r="34" spans="1:16" ht="39.6">
      <c r="A34" s="6" t="s">
        <v>81</v>
      </c>
      <c r="B34" s="11" t="s">
        <v>60</v>
      </c>
      <c r="C34" s="41">
        <v>2.3E-2</v>
      </c>
      <c r="D34" s="41">
        <v>0</v>
      </c>
      <c r="E34" s="6" t="s">
        <v>6</v>
      </c>
      <c r="F34" s="16">
        <v>0.62</v>
      </c>
      <c r="G34" s="10">
        <v>0.39</v>
      </c>
      <c r="H34" s="10">
        <v>0.01</v>
      </c>
      <c r="I34" s="10"/>
      <c r="J34" s="6" t="s">
        <v>14</v>
      </c>
      <c r="K34" s="26" t="s">
        <v>3</v>
      </c>
      <c r="L34" s="26"/>
      <c r="M34" s="54"/>
      <c r="N34" s="26"/>
      <c r="O34" s="6"/>
      <c r="P34" s="22" t="s">
        <v>117</v>
      </c>
    </row>
    <row r="35" spans="1:16" ht="26.4">
      <c r="A35" s="6" t="s">
        <v>81</v>
      </c>
      <c r="B35" s="11" t="s">
        <v>60</v>
      </c>
      <c r="C35" s="41">
        <v>2.3E-2</v>
      </c>
      <c r="D35" s="41">
        <v>0</v>
      </c>
      <c r="E35" s="6" t="s">
        <v>7</v>
      </c>
      <c r="F35" s="10">
        <v>1</v>
      </c>
      <c r="G35" s="10">
        <v>0</v>
      </c>
      <c r="H35" s="10">
        <v>0</v>
      </c>
      <c r="I35" s="10"/>
      <c r="J35" s="6" t="s">
        <v>5</v>
      </c>
      <c r="K35" s="26" t="s">
        <v>3</v>
      </c>
      <c r="L35" s="26"/>
      <c r="M35" s="34"/>
      <c r="N35" s="26"/>
      <c r="O35" s="6"/>
      <c r="P35" s="22" t="s">
        <v>57</v>
      </c>
    </row>
    <row r="36" spans="1:16" ht="83.25" customHeight="1">
      <c r="A36" s="6" t="s">
        <v>81</v>
      </c>
      <c r="B36" s="21" t="s">
        <v>36</v>
      </c>
      <c r="C36" s="41">
        <v>6.0000000000000001E-3</v>
      </c>
      <c r="D36" s="41">
        <v>4.8000000000000001E-2</v>
      </c>
      <c r="E36" s="6" t="s">
        <v>8</v>
      </c>
      <c r="F36" s="10">
        <v>1</v>
      </c>
      <c r="G36" s="10">
        <v>0</v>
      </c>
      <c r="H36" s="10">
        <v>0</v>
      </c>
      <c r="I36" s="10"/>
      <c r="J36" s="18" t="s">
        <v>85</v>
      </c>
      <c r="K36" s="19">
        <v>1</v>
      </c>
      <c r="L36" s="19">
        <v>0</v>
      </c>
      <c r="M36" s="19"/>
      <c r="N36" s="19">
        <v>0</v>
      </c>
      <c r="O36" s="18" t="s">
        <v>85</v>
      </c>
      <c r="P36" s="2" t="s">
        <v>61</v>
      </c>
    </row>
    <row r="37" spans="1:16" ht="26.4">
      <c r="A37" s="6" t="s">
        <v>81</v>
      </c>
      <c r="B37" s="11" t="s">
        <v>9</v>
      </c>
      <c r="C37" s="37">
        <v>4.0000000000000001E-3</v>
      </c>
      <c r="D37" s="37">
        <v>6.0000000000000001E-3</v>
      </c>
      <c r="E37" s="6" t="s">
        <v>8</v>
      </c>
      <c r="F37" s="16">
        <v>0.8</v>
      </c>
      <c r="G37" s="16" t="s">
        <v>3</v>
      </c>
      <c r="H37" s="44" t="s">
        <v>3</v>
      </c>
      <c r="I37" s="16" t="s">
        <v>3</v>
      </c>
      <c r="J37" s="17" t="s">
        <v>54</v>
      </c>
      <c r="K37" s="16">
        <v>0.8</v>
      </c>
      <c r="L37" s="16" t="s">
        <v>3</v>
      </c>
      <c r="M37" s="44" t="s">
        <v>3</v>
      </c>
      <c r="N37" s="16" t="s">
        <v>3</v>
      </c>
      <c r="O37" s="22" t="s">
        <v>53</v>
      </c>
      <c r="P37" s="2" t="s">
        <v>118</v>
      </c>
    </row>
    <row r="38" spans="1:16" ht="26.4">
      <c r="A38" s="6" t="s">
        <v>81</v>
      </c>
      <c r="B38" s="21" t="s">
        <v>104</v>
      </c>
      <c r="C38" s="49">
        <v>2E-3</v>
      </c>
      <c r="D38" s="49">
        <v>1.0999999999999999E-2</v>
      </c>
      <c r="E38" s="21" t="s">
        <v>38</v>
      </c>
      <c r="F38" s="23">
        <v>0.85</v>
      </c>
      <c r="G38" s="23">
        <v>0.22</v>
      </c>
      <c r="H38" s="61"/>
      <c r="I38" s="6"/>
      <c r="J38" s="6" t="s">
        <v>112</v>
      </c>
      <c r="K38" s="26" t="s">
        <v>3</v>
      </c>
      <c r="L38" s="26"/>
      <c r="M38" s="64"/>
      <c r="N38" s="26"/>
      <c r="O38" s="6" t="s">
        <v>112</v>
      </c>
      <c r="P38" s="2" t="s">
        <v>110</v>
      </c>
    </row>
    <row r="39" spans="1:16" ht="26.4">
      <c r="A39" s="6" t="s">
        <v>81</v>
      </c>
      <c r="B39" s="21" t="s">
        <v>104</v>
      </c>
      <c r="C39" s="49">
        <v>2E-3</v>
      </c>
      <c r="D39" s="49">
        <v>1.0999999999999999E-2</v>
      </c>
      <c r="E39" s="21" t="s">
        <v>77</v>
      </c>
      <c r="F39" s="23">
        <v>0.95</v>
      </c>
      <c r="G39" s="23">
        <v>0.13</v>
      </c>
      <c r="H39" s="61"/>
      <c r="I39" s="6"/>
      <c r="J39" s="6" t="s">
        <v>112</v>
      </c>
      <c r="K39" s="23">
        <v>0.95</v>
      </c>
      <c r="L39" s="23">
        <v>0.13</v>
      </c>
      <c r="M39" s="26"/>
      <c r="N39" s="61">
        <v>7.5999999999999998E-2</v>
      </c>
      <c r="O39" s="6" t="s">
        <v>112</v>
      </c>
      <c r="P39" s="2" t="s">
        <v>110</v>
      </c>
    </row>
    <row r="40" spans="1:16" ht="26.4">
      <c r="A40" s="6" t="s">
        <v>81</v>
      </c>
      <c r="B40" s="21" t="s">
        <v>104</v>
      </c>
      <c r="C40" s="49">
        <v>2E-3</v>
      </c>
      <c r="D40" s="49">
        <v>1.0999999999999999E-2</v>
      </c>
      <c r="E40" s="21" t="s">
        <v>39</v>
      </c>
      <c r="F40" s="23">
        <v>1</v>
      </c>
      <c r="G40" s="61">
        <v>6.7000000000000004E-2</v>
      </c>
      <c r="H40" s="61"/>
      <c r="I40" s="33"/>
      <c r="J40" s="6" t="s">
        <v>112</v>
      </c>
      <c r="K40" s="23">
        <v>1</v>
      </c>
      <c r="L40" s="61">
        <v>6.7000000000000004E-2</v>
      </c>
      <c r="M40" s="34"/>
      <c r="N40" s="61">
        <v>7.5999999999999998E-2</v>
      </c>
      <c r="O40" s="6" t="s">
        <v>112</v>
      </c>
      <c r="P40" s="2" t="s">
        <v>110</v>
      </c>
    </row>
    <row r="41" spans="1:16" ht="26.4">
      <c r="A41" s="6" t="s">
        <v>81</v>
      </c>
      <c r="B41" s="21" t="s">
        <v>104</v>
      </c>
      <c r="C41" s="49">
        <v>2E-3</v>
      </c>
      <c r="D41" s="49">
        <v>1.0999999999999999E-2</v>
      </c>
      <c r="E41" s="21" t="s">
        <v>78</v>
      </c>
      <c r="F41" s="23">
        <v>1</v>
      </c>
      <c r="G41" s="16">
        <v>0</v>
      </c>
      <c r="H41" s="16"/>
      <c r="I41" s="10"/>
      <c r="J41" s="6" t="s">
        <v>112</v>
      </c>
      <c r="K41" s="23">
        <v>1</v>
      </c>
      <c r="L41" s="16">
        <v>0</v>
      </c>
      <c r="M41" s="10"/>
      <c r="N41" s="16">
        <v>0</v>
      </c>
      <c r="O41" s="6" t="s">
        <v>112</v>
      </c>
      <c r="P41" s="2" t="s">
        <v>110</v>
      </c>
    </row>
    <row r="42" spans="1:16" ht="26.4">
      <c r="A42" s="6" t="s">
        <v>81</v>
      </c>
      <c r="B42" s="21" t="s">
        <v>104</v>
      </c>
      <c r="C42" s="49">
        <v>2E-3</v>
      </c>
      <c r="D42" s="49">
        <v>1.0999999999999999E-2</v>
      </c>
      <c r="E42" s="21" t="s">
        <v>122</v>
      </c>
      <c r="F42" s="23"/>
      <c r="G42" s="16"/>
      <c r="H42" s="65">
        <v>7.5999999999999998E-2</v>
      </c>
      <c r="I42" s="10"/>
      <c r="J42" s="6" t="s">
        <v>112</v>
      </c>
      <c r="K42" s="23" t="s">
        <v>3</v>
      </c>
      <c r="L42" s="16"/>
      <c r="M42" s="10"/>
      <c r="N42" s="16"/>
      <c r="O42" s="6" t="s">
        <v>112</v>
      </c>
      <c r="P42" s="2" t="s">
        <v>110</v>
      </c>
    </row>
  </sheetData>
  <autoFilter ref="A4:P41">
    <sortState ref="A4:Q40">
      <sortCondition descending="1" ref="C3"/>
    </sortState>
  </autoFilter>
  <mergeCells count="2">
    <mergeCell ref="E3:J3"/>
    <mergeCell ref="K3:O3"/>
  </mergeCells>
  <pageMargins left="0.7" right="0.7" top="0.75" bottom="0.75" header="0.3" footer="0.3"/>
  <pageSetup scale="3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zoomScaleNormal="100" workbookViewId="0">
      <selection activeCell="D6" sqref="D6"/>
    </sheetView>
  </sheetViews>
  <sheetFormatPr defaultRowHeight="14.4"/>
  <cols>
    <col min="1" max="1" width="8.109375" bestFit="1" customWidth="1"/>
    <col min="2" max="2" width="26.5546875" customWidth="1"/>
    <col min="3" max="3" width="22.6640625" bestFit="1" customWidth="1"/>
    <col min="4" max="4" width="18.109375" bestFit="1" customWidth="1"/>
    <col min="5" max="5" width="8.33203125" bestFit="1" customWidth="1"/>
    <col min="6" max="6" width="12.5546875" bestFit="1" customWidth="1"/>
    <col min="7" max="7" width="16.88671875" bestFit="1" customWidth="1"/>
    <col min="8" max="8" width="22" bestFit="1" customWidth="1"/>
    <col min="9" max="9" width="18.109375" bestFit="1" customWidth="1"/>
    <col min="10" max="10" width="8.33203125" bestFit="1" customWidth="1"/>
    <col min="11" max="11" width="12.5546875" bestFit="1" customWidth="1"/>
    <col min="12" max="12" width="16.88671875" bestFit="1" customWidth="1"/>
    <col min="13" max="13" width="17" customWidth="1"/>
    <col min="14" max="14" width="48.44140625" customWidth="1"/>
  </cols>
  <sheetData>
    <row r="1" spans="1:14">
      <c r="A1" s="5" t="s">
        <v>121</v>
      </c>
    </row>
    <row r="3" spans="1:14">
      <c r="D3" s="67" t="s">
        <v>11</v>
      </c>
      <c r="E3" s="68"/>
      <c r="F3" s="68"/>
      <c r="G3" s="68"/>
      <c r="H3" s="69"/>
      <c r="I3" s="67" t="s">
        <v>12</v>
      </c>
      <c r="J3" s="68"/>
      <c r="K3" s="68"/>
      <c r="L3" s="68"/>
      <c r="M3" s="69"/>
    </row>
    <row r="4" spans="1:14">
      <c r="A4" s="35" t="s">
        <v>80</v>
      </c>
      <c r="B4" s="35" t="s">
        <v>0</v>
      </c>
      <c r="C4" s="35" t="s">
        <v>1</v>
      </c>
      <c r="D4" s="13" t="s">
        <v>48</v>
      </c>
      <c r="E4" s="13" t="s">
        <v>49</v>
      </c>
      <c r="F4" s="13" t="s">
        <v>50</v>
      </c>
      <c r="G4" s="13" t="s">
        <v>51</v>
      </c>
      <c r="H4" s="13" t="s">
        <v>2</v>
      </c>
      <c r="I4" s="13" t="s">
        <v>48</v>
      </c>
      <c r="J4" s="13" t="s">
        <v>49</v>
      </c>
      <c r="K4" s="13" t="s">
        <v>50</v>
      </c>
      <c r="L4" s="13" t="s">
        <v>51</v>
      </c>
      <c r="M4" s="13" t="s">
        <v>2</v>
      </c>
      <c r="N4" s="27" t="s">
        <v>52</v>
      </c>
    </row>
    <row r="5" spans="1:14" s="28" customFormat="1" ht="27">
      <c r="A5" s="56" t="s">
        <v>81</v>
      </c>
      <c r="B5" s="30" t="s">
        <v>75</v>
      </c>
      <c r="C5" s="30" t="s">
        <v>105</v>
      </c>
      <c r="D5" s="57" t="s">
        <v>69</v>
      </c>
      <c r="E5" s="60"/>
      <c r="F5" s="60"/>
      <c r="G5" s="60"/>
      <c r="H5" s="29"/>
      <c r="I5" s="57" t="s">
        <v>3</v>
      </c>
      <c r="J5" s="60"/>
      <c r="K5" s="60"/>
      <c r="L5" s="29"/>
      <c r="M5" s="58"/>
      <c r="N5" s="63" t="s">
        <v>120</v>
      </c>
    </row>
    <row r="6" spans="1:14" s="28" customFormat="1" ht="40.200000000000003">
      <c r="A6" s="11" t="s">
        <v>81</v>
      </c>
      <c r="B6" s="32" t="s">
        <v>79</v>
      </c>
      <c r="C6" s="21" t="s">
        <v>38</v>
      </c>
      <c r="D6" s="23">
        <v>0.85</v>
      </c>
      <c r="E6" s="23">
        <v>0.22</v>
      </c>
      <c r="F6" s="61">
        <v>7.5999999999999998E-2</v>
      </c>
      <c r="G6" s="62"/>
      <c r="H6" s="21" t="s">
        <v>76</v>
      </c>
      <c r="I6" s="24" t="s">
        <v>3</v>
      </c>
      <c r="J6" s="24"/>
      <c r="K6" s="24"/>
      <c r="L6" s="24"/>
      <c r="M6" s="11" t="s">
        <v>3</v>
      </c>
      <c r="N6" s="31" t="s">
        <v>110</v>
      </c>
    </row>
    <row r="7" spans="1:14" s="28" customFormat="1" ht="40.200000000000003">
      <c r="A7" s="11" t="s">
        <v>81</v>
      </c>
      <c r="B7" s="32" t="s">
        <v>79</v>
      </c>
      <c r="C7" s="21" t="s">
        <v>77</v>
      </c>
      <c r="D7" s="23">
        <v>0.95</v>
      </c>
      <c r="E7" s="23">
        <v>0.13</v>
      </c>
      <c r="F7" s="61">
        <v>7.5999999999999998E-2</v>
      </c>
      <c r="G7" s="62"/>
      <c r="H7" s="21" t="s">
        <v>76</v>
      </c>
      <c r="I7" s="23">
        <v>0.95</v>
      </c>
      <c r="J7" s="23">
        <v>0.13</v>
      </c>
      <c r="K7" s="61">
        <v>7.5999999999999998E-2</v>
      </c>
      <c r="L7" s="55"/>
      <c r="M7" s="11" t="s">
        <v>76</v>
      </c>
      <c r="N7" s="31" t="s">
        <v>110</v>
      </c>
    </row>
    <row r="8" spans="1:14" s="28" customFormat="1" ht="40.200000000000003">
      <c r="A8" s="11" t="s">
        <v>81</v>
      </c>
      <c r="B8" s="32" t="s">
        <v>79</v>
      </c>
      <c r="C8" s="21" t="s">
        <v>39</v>
      </c>
      <c r="D8" s="23">
        <v>1</v>
      </c>
      <c r="E8" s="61">
        <v>6.7000000000000004E-2</v>
      </c>
      <c r="F8" s="61">
        <v>7.5999999999999998E-2</v>
      </c>
      <c r="G8" s="62"/>
      <c r="H8" s="21" t="s">
        <v>76</v>
      </c>
      <c r="I8" s="23">
        <v>1</v>
      </c>
      <c r="J8" s="61">
        <v>6.7000000000000004E-2</v>
      </c>
      <c r="K8" s="61">
        <v>7.5999999999999998E-2</v>
      </c>
      <c r="L8" s="55"/>
      <c r="M8" s="11" t="s">
        <v>76</v>
      </c>
      <c r="N8" s="31" t="s">
        <v>110</v>
      </c>
    </row>
    <row r="9" spans="1:14" s="28" customFormat="1" ht="53.4">
      <c r="A9" s="11" t="s">
        <v>81</v>
      </c>
      <c r="B9" s="11" t="s">
        <v>79</v>
      </c>
      <c r="C9" s="21" t="s">
        <v>78</v>
      </c>
      <c r="D9" s="23">
        <v>1</v>
      </c>
      <c r="E9" s="16">
        <v>0</v>
      </c>
      <c r="F9" s="16">
        <v>0</v>
      </c>
      <c r="G9" s="62"/>
      <c r="H9" s="21" t="s">
        <v>76</v>
      </c>
      <c r="I9" s="23">
        <v>1</v>
      </c>
      <c r="J9" s="16">
        <v>0</v>
      </c>
      <c r="K9" s="16">
        <v>0</v>
      </c>
      <c r="L9" s="55"/>
      <c r="M9" s="11" t="s">
        <v>76</v>
      </c>
      <c r="N9" s="31" t="s">
        <v>111</v>
      </c>
    </row>
    <row r="10" spans="1:14" ht="40.200000000000003">
      <c r="A10" s="11" t="s">
        <v>81</v>
      </c>
      <c r="B10" s="14" t="s">
        <v>63</v>
      </c>
      <c r="C10" s="11" t="s">
        <v>71</v>
      </c>
      <c r="D10" s="26" t="s">
        <v>69</v>
      </c>
      <c r="E10" s="16"/>
      <c r="F10" s="16"/>
      <c r="G10" s="16"/>
      <c r="H10" s="6" t="s">
        <v>70</v>
      </c>
      <c r="I10" s="26" t="s">
        <v>3</v>
      </c>
      <c r="J10" s="26"/>
      <c r="K10" s="26"/>
      <c r="L10" s="26"/>
      <c r="M10" s="6" t="s">
        <v>3</v>
      </c>
      <c r="N10" s="2" t="s">
        <v>106</v>
      </c>
    </row>
    <row r="11" spans="1:14" s="1" customFormat="1" ht="27.75" customHeight="1">
      <c r="A11" s="11" t="s">
        <v>81</v>
      </c>
      <c r="B11" s="33" t="s">
        <v>72</v>
      </c>
      <c r="C11" s="6" t="s">
        <v>73</v>
      </c>
      <c r="D11" s="25">
        <v>0.94</v>
      </c>
      <c r="E11" s="25">
        <v>0.06</v>
      </c>
      <c r="F11" s="25">
        <v>0</v>
      </c>
      <c r="G11" s="26"/>
      <c r="H11" s="6" t="s">
        <v>107</v>
      </c>
      <c r="I11" s="25">
        <v>0.8</v>
      </c>
      <c r="J11" s="25">
        <v>0.2</v>
      </c>
      <c r="K11" s="25">
        <v>0</v>
      </c>
      <c r="L11" s="26"/>
      <c r="M11" s="6" t="s">
        <v>107</v>
      </c>
      <c r="N11" s="2" t="s">
        <v>109</v>
      </c>
    </row>
    <row r="12" spans="1:14" s="1" customFormat="1" ht="26.4">
      <c r="A12" s="11" t="s">
        <v>81</v>
      </c>
      <c r="B12" s="6" t="s">
        <v>72</v>
      </c>
      <c r="C12" s="6" t="s">
        <v>74</v>
      </c>
      <c r="D12" s="25">
        <v>0.8</v>
      </c>
      <c r="E12" s="25">
        <v>0.2</v>
      </c>
      <c r="F12" s="25">
        <v>0</v>
      </c>
      <c r="G12" s="26"/>
      <c r="H12" s="6" t="s">
        <v>82</v>
      </c>
      <c r="I12" s="26" t="s">
        <v>3</v>
      </c>
      <c r="J12" s="26"/>
      <c r="K12" s="26"/>
      <c r="L12" s="26"/>
      <c r="M12" s="6" t="s">
        <v>3</v>
      </c>
      <c r="N12" s="2" t="s">
        <v>108</v>
      </c>
    </row>
    <row r="13" spans="1:14" ht="40.200000000000003">
      <c r="A13" s="6" t="s">
        <v>88</v>
      </c>
      <c r="B13" s="6" t="s">
        <v>64</v>
      </c>
      <c r="C13" s="6" t="s">
        <v>71</v>
      </c>
      <c r="D13" s="26" t="s">
        <v>69</v>
      </c>
      <c r="E13" s="26"/>
      <c r="F13" s="26"/>
      <c r="G13" s="26"/>
      <c r="H13" s="6" t="s">
        <v>70</v>
      </c>
      <c r="I13" s="26" t="s">
        <v>3</v>
      </c>
      <c r="J13" s="26"/>
      <c r="K13" s="26"/>
      <c r="L13" s="26"/>
      <c r="M13" s="6" t="s">
        <v>3</v>
      </c>
      <c r="N13" s="2" t="s">
        <v>106</v>
      </c>
    </row>
  </sheetData>
  <autoFilter ref="A4:N13"/>
  <mergeCells count="2">
    <mergeCell ref="D3:H3"/>
    <mergeCell ref="I3:M3"/>
  </mergeCells>
  <pageMargins left="0.7" right="0.7" top="0.75" bottom="0.75" header="0.3" footer="0.3"/>
  <pageSetup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PY7 AIC EE Portfolio</vt:lpstr>
      <vt:lpstr>PY8 IPA Programs</vt:lpstr>
      <vt:lpstr>'PY8 IPA Programs'!Print_Area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Celia Christensen</cp:lastModifiedBy>
  <cp:lastPrinted>2014-02-11T01:42:32Z</cp:lastPrinted>
  <dcterms:created xsi:type="dcterms:W3CDTF">2013-09-03T15:10:09Z</dcterms:created>
  <dcterms:modified xsi:type="dcterms:W3CDTF">2014-02-14T23:15:15Z</dcterms:modified>
</cp:coreProperties>
</file>