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7152"/>
  </bookViews>
  <sheets>
    <sheet name="PY8 AIC EE Portfolio" sheetId="3" r:id="rId1"/>
    <sheet name="PY8 IPA Programs" sheetId="4" r:id="rId2"/>
  </sheets>
  <definedNames>
    <definedName name="_xlnm._FilterDatabase" localSheetId="0" hidden="1">'PY8 AIC EE Portfolio'!$A$5:$N$44</definedName>
    <definedName name="_xlnm._FilterDatabase" localSheetId="1" hidden="1">'PY8 IPA Programs'!$A$4:$N$22</definedName>
    <definedName name="_xlnm.Print_Area" localSheetId="1">'PY8 IPA Programs'!$A$1:$N$13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3" l="1"/>
  <c r="I40" i="3" l="1"/>
  <c r="D40" i="3"/>
  <c r="I39" i="3"/>
  <c r="D39" i="3"/>
  <c r="I22" i="3" l="1"/>
  <c r="I21" i="3"/>
  <c r="D17" i="3" l="1"/>
  <c r="D16" i="3"/>
  <c r="D11" i="3" l="1"/>
  <c r="I7" i="3" l="1"/>
  <c r="D7" i="3"/>
  <c r="D29" i="3" l="1"/>
  <c r="D30" i="3"/>
  <c r="D31" i="3"/>
  <c r="D32" i="3"/>
  <c r="D33" i="3"/>
  <c r="D9" i="3"/>
  <c r="D10" i="3"/>
  <c r="D8" i="3"/>
  <c r="D6" i="3"/>
  <c r="I18" i="4" l="1"/>
  <c r="D18" i="4"/>
  <c r="I17" i="4"/>
  <c r="D17" i="4"/>
  <c r="D13" i="4"/>
  <c r="D12" i="4"/>
  <c r="D7" i="4"/>
  <c r="D21" i="4"/>
  <c r="D20" i="4"/>
  <c r="D19" i="4"/>
  <c r="I37" i="3" l="1"/>
  <c r="I38" i="3"/>
  <c r="D36" i="3"/>
  <c r="D37" i="3"/>
  <c r="D38" i="3"/>
  <c r="D35" i="3"/>
  <c r="I25" i="3"/>
  <c r="I26" i="3"/>
  <c r="I27" i="3"/>
  <c r="I24" i="3"/>
  <c r="D28" i="3"/>
  <c r="D24" i="3"/>
  <c r="D25" i="3"/>
  <c r="D26" i="3"/>
  <c r="D27" i="3"/>
  <c r="D23" i="3"/>
  <c r="D20" i="3"/>
  <c r="D19" i="3"/>
  <c r="D21" i="3"/>
  <c r="I14" i="3"/>
  <c r="D14" i="3"/>
  <c r="D13" i="3"/>
  <c r="I10" i="3"/>
  <c r="I12" i="3"/>
  <c r="I11" i="3"/>
  <c r="I15" i="3"/>
  <c r="D15" i="3"/>
</calcChain>
</file>

<file path=xl/sharedStrings.xml><?xml version="1.0" encoding="utf-8"?>
<sst xmlns="http://schemas.openxmlformats.org/spreadsheetml/2006/main" count="402" uniqueCount="115">
  <si>
    <t>Program</t>
  </si>
  <si>
    <t>Measure Description</t>
  </si>
  <si>
    <t>Source</t>
  </si>
  <si>
    <t>N/A</t>
  </si>
  <si>
    <t>ES New Homes</t>
  </si>
  <si>
    <t>HVAC</t>
  </si>
  <si>
    <t>Electric NTG</t>
  </si>
  <si>
    <t>Gas NTG</t>
  </si>
  <si>
    <t>&lt;SEER 16 CAC/HP (RB)</t>
  </si>
  <si>
    <t>SEER 16+ CAC/HP (RB)</t>
  </si>
  <si>
    <t>&lt;SEER 16 CAC/HP (ER)</t>
  </si>
  <si>
    <t>SEER 16+ CAC/HP (ER)</t>
  </si>
  <si>
    <t>Brushless Motors</t>
  </si>
  <si>
    <t>C&amp;I Standard</t>
  </si>
  <si>
    <t>C&amp;I Custom</t>
  </si>
  <si>
    <t>Large C&amp;I</t>
  </si>
  <si>
    <t>Lighting</t>
  </si>
  <si>
    <t>Motor</t>
  </si>
  <si>
    <t>Steam Trap</t>
  </si>
  <si>
    <t>All projects</t>
  </si>
  <si>
    <t>HPwES</t>
  </si>
  <si>
    <t>Moderate Income</t>
  </si>
  <si>
    <t>CFLs</t>
  </si>
  <si>
    <t>Faucet Aerators</t>
  </si>
  <si>
    <t>Air sealing</t>
  </si>
  <si>
    <t>Overall Value</t>
  </si>
  <si>
    <t>FR</t>
  </si>
  <si>
    <t>Part SO</t>
  </si>
  <si>
    <t>Non-Part SO</t>
  </si>
  <si>
    <t>Rationale</t>
  </si>
  <si>
    <t>Appliance Recycling</t>
  </si>
  <si>
    <t>Small Business Direct Install</t>
  </si>
  <si>
    <t>All measures</t>
  </si>
  <si>
    <t>Showerheads</t>
  </si>
  <si>
    <t>Rural Efficiency Kits</t>
  </si>
  <si>
    <t>Sector</t>
  </si>
  <si>
    <t>Res</t>
  </si>
  <si>
    <t>AIC and ICC staff consensus</t>
  </si>
  <si>
    <t>Business</t>
  </si>
  <si>
    <t>Overall E Value</t>
  </si>
  <si>
    <t>E FR</t>
  </si>
  <si>
    <t>E Part SO</t>
  </si>
  <si>
    <t>E Non-Part SO</t>
  </si>
  <si>
    <t>Electric Source</t>
  </si>
  <si>
    <t>G Overall Value</t>
  </si>
  <si>
    <t>G FR</t>
  </si>
  <si>
    <t>G Part SO</t>
  </si>
  <si>
    <t>G Non-Part SO</t>
  </si>
  <si>
    <t>Gas Source</t>
  </si>
  <si>
    <t>Electric NTGR</t>
  </si>
  <si>
    <t>Specialty CFLs</t>
  </si>
  <si>
    <t>Programmable Thermostat</t>
  </si>
  <si>
    <t>PY6 Evaluation</t>
  </si>
  <si>
    <t xml:space="preserve">Res </t>
  </si>
  <si>
    <t>Multifamily In-unit</t>
  </si>
  <si>
    <t>CFL</t>
  </si>
  <si>
    <t>Showerhead</t>
  </si>
  <si>
    <t>Faucet Aerator</t>
  </si>
  <si>
    <t>Insulation</t>
  </si>
  <si>
    <t>Thermostat</t>
  </si>
  <si>
    <t>PY4 Evaluation</t>
  </si>
  <si>
    <t>Refrigerator</t>
  </si>
  <si>
    <t>Freezer</t>
  </si>
  <si>
    <t>PY5 Evaluation</t>
  </si>
  <si>
    <t>Specialty</t>
  </si>
  <si>
    <t>C&amp;I Retro-Commissioning</t>
  </si>
  <si>
    <t>PY3 and PY5 custom evaluation data</t>
  </si>
  <si>
    <t>Small Business Refrigeration</t>
  </si>
  <si>
    <t>Water Heater Setback</t>
  </si>
  <si>
    <t>Most recent AIC specific value</t>
  </si>
  <si>
    <t>Moderate Income Kits</t>
  </si>
  <si>
    <t xml:space="preserve">Given a lack of Ameren specific data, we recommend this value, which is based on a 2013 unpublished Midwest utility’s evaluation of a very similar program. </t>
  </si>
  <si>
    <t>Online Store</t>
  </si>
  <si>
    <t>Green Nozzles</t>
  </si>
  <si>
    <t>Billing analysis used for net impacts</t>
  </si>
  <si>
    <t xml:space="preserve">Program design </t>
  </si>
  <si>
    <t>Deemed Value</t>
  </si>
  <si>
    <t>Reasonable planning assumption</t>
  </si>
  <si>
    <t>Multifamily Major Measures</t>
  </si>
  <si>
    <t>AIC PY8 NTGR Recommendations for 8-103 and 8-104</t>
  </si>
  <si>
    <t>PY4 and PY6 Evaluations</t>
  </si>
  <si>
    <t>Based on AIC specific values</t>
  </si>
  <si>
    <t>AIC PY8 IPA NTG Recommendations</t>
  </si>
  <si>
    <t>Secondary research</t>
  </si>
  <si>
    <t xml:space="preserve">We recommend this value since this measure has no cost, and therefore there is no reason why they would have done it without the program, if it was not already done. </t>
  </si>
  <si>
    <t>All Electric Homes</t>
  </si>
  <si>
    <t>Behavioral Energy Efficiency</t>
  </si>
  <si>
    <t>Demand-Controlled Ventilation</t>
  </si>
  <si>
    <t>Multifamily Common Area Lighting</t>
  </si>
  <si>
    <t>PY4 Moderate Income Evaluation</t>
  </si>
  <si>
    <t>Single-Family Low-Impact</t>
  </si>
  <si>
    <t>Single-Family High-Impact</t>
  </si>
  <si>
    <t>Multifamily High-Impact</t>
  </si>
  <si>
    <t>School Efficiency Kits</t>
  </si>
  <si>
    <t>Most recent AIC specific value available</t>
  </si>
  <si>
    <t>Planning Value</t>
  </si>
  <si>
    <t>No viable secondary data exists for this measure. However, based on the team's knowledge of this measure, we believe the NTGR used in AIC's analysis is reasonable.</t>
  </si>
  <si>
    <t>Standard CFLs</t>
  </si>
  <si>
    <t>We believe the program design generally merits a NTGR of 1.0. While we understand that there is a slightly higher likelihood that moderate income customers might purchase CFLs on their own compared to low income customers, additional research would be needed to examine the differences in FR. As a result, for PY8, we believe it is reasonable to use an overall NTGR of 1.</t>
  </si>
  <si>
    <t>PY5 (SO) and PY6 (FR) evaluations</t>
  </si>
  <si>
    <t>Most recent Illinois specific value available</t>
  </si>
  <si>
    <t>Avg. of Values from Similar Programs</t>
  </si>
  <si>
    <t xml:space="preserve">ComEd PY6 BILD Evaluation </t>
  </si>
  <si>
    <t>Project specific NTG (see Rationale)</t>
  </si>
  <si>
    <t xml:space="preserve">The evaluation team will determine project specific NTGRs upfront and these values will remain in place for the life of the project. </t>
  </si>
  <si>
    <t>CHP</t>
  </si>
  <si>
    <t>Single Family only</t>
  </si>
  <si>
    <t>All Measures SF+MF</t>
  </si>
  <si>
    <t xml:space="preserve">Based upon averaging NIPSCO, Nicor Rider 29, and Nicor Gas GPY1 </t>
  </si>
  <si>
    <t>Given a lack of Ameren specific data, we recommend this value, which is based on the average of results from three similar programs and to be consistent with ComEd values.</t>
  </si>
  <si>
    <t>Midstream Lighting - CFLs</t>
  </si>
  <si>
    <t>Midstream Lighting - LEDs</t>
  </si>
  <si>
    <t>LEDs</t>
  </si>
  <si>
    <t>Only Illinois specific value available</t>
  </si>
  <si>
    <t>ComEd Residential Lighting PY7 Net to Gross Results Memo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</si>
</sst>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i/>
      <sz val="11"/>
      <color theme="1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9" fontId="2" fillId="0" borderId="1" xfId="1" applyFont="1" applyFill="1" applyBorder="1"/>
    <xf numFmtId="9" fontId="2" fillId="3" borderId="1" xfId="1" applyFont="1" applyFill="1" applyBorder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9" fontId="2" fillId="3" borderId="1" xfId="1" applyFont="1" applyFill="1" applyBorder="1" applyAlignment="1">
      <alignment horizontal="right"/>
    </xf>
    <xf numFmtId="9" fontId="2" fillId="0" borderId="1" xfId="1" applyFont="1" applyFill="1" applyBorder="1" applyAlignment="1">
      <alignment horizontal="right"/>
    </xf>
    <xf numFmtId="0" fontId="2" fillId="0" borderId="0" xfId="0" applyFont="1"/>
    <xf numFmtId="0" fontId="3" fillId="0" borderId="0" xfId="0" applyFont="1" applyAlignment="1">
      <alignment vertical="center"/>
    </xf>
    <xf numFmtId="20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/>
    <xf numFmtId="0" fontId="0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vertical="center"/>
    </xf>
    <xf numFmtId="9" fontId="2" fillId="0" borderId="1" xfId="0" applyNumberFormat="1" applyFont="1" applyFill="1" applyBorder="1" applyAlignment="1">
      <alignment horizontal="center" vertical="center"/>
    </xf>
    <xf numFmtId="9" fontId="2" fillId="0" borderId="1" xfId="1" applyFont="1" applyFill="1" applyBorder="1" applyAlignment="1">
      <alignment horizontal="center" vertical="center"/>
    </xf>
    <xf numFmtId="9" fontId="2" fillId="0" borderId="1" xfId="1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0" fillId="0" borderId="0" xfId="0" applyFont="1" applyFill="1"/>
    <xf numFmtId="9" fontId="2" fillId="0" borderId="1" xfId="0" applyNumberFormat="1" applyFont="1" applyBorder="1" applyAlignment="1">
      <alignment horizontal="center" vertical="center"/>
    </xf>
    <xf numFmtId="9" fontId="2" fillId="0" borderId="1" xfId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Border="1" applyAlignment="1">
      <alignment horizontal="left" vertical="center"/>
    </xf>
    <xf numFmtId="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9" fontId="2" fillId="3" borderId="1" xfId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/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9" fontId="2" fillId="0" borderId="1" xfId="1" applyNumberFormat="1" applyFont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164" fontId="2" fillId="0" borderId="1" xfId="1" applyNumberFormat="1" applyFont="1" applyFill="1" applyBorder="1"/>
    <xf numFmtId="9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9" fontId="2" fillId="0" borderId="1" xfId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zoomScale="90" zoomScaleNormal="90" workbookViewId="0">
      <pane ySplit="5" topLeftCell="A33" activePane="bottomLeft" state="frozen"/>
      <selection pane="bottomLeft" activeCell="D25" sqref="D25"/>
    </sheetView>
  </sheetViews>
  <sheetFormatPr defaultColWidth="9.109375" defaultRowHeight="13.8"/>
  <cols>
    <col min="1" max="1" width="14" style="5" customWidth="1"/>
    <col min="2" max="2" width="25.6640625" style="5" bestFit="1" customWidth="1"/>
    <col min="3" max="3" width="26.44140625" style="5" bestFit="1" customWidth="1"/>
    <col min="4" max="4" width="20.6640625" style="5" bestFit="1" customWidth="1"/>
    <col min="5" max="5" width="10.44140625" style="5" bestFit="1" customWidth="1"/>
    <col min="6" max="6" width="15.44140625" style="5" bestFit="1" customWidth="1"/>
    <col min="7" max="7" width="20" style="5" bestFit="1" customWidth="1"/>
    <col min="8" max="8" width="35.88671875" style="5" bestFit="1" customWidth="1"/>
    <col min="9" max="9" width="21" style="5" bestFit="1" customWidth="1"/>
    <col min="10" max="10" width="10.5546875" style="5" bestFit="1" customWidth="1"/>
    <col min="11" max="11" width="15.5546875" style="5" bestFit="1" customWidth="1"/>
    <col min="12" max="12" width="20.109375" style="5" bestFit="1" customWidth="1"/>
    <col min="13" max="13" width="65.33203125" style="5" bestFit="1" customWidth="1"/>
    <col min="14" max="14" width="43.109375" style="5" customWidth="1"/>
    <col min="15" max="16384" width="9.109375" style="3"/>
  </cols>
  <sheetData>
    <row r="1" spans="1:14" ht="15.75">
      <c r="A1" s="14" t="s">
        <v>79</v>
      </c>
      <c r="C1" s="15"/>
      <c r="D1" s="15"/>
    </row>
    <row r="2" spans="1:14" ht="15.75">
      <c r="A2" s="16"/>
    </row>
    <row r="4" spans="1:14" ht="15.75">
      <c r="C4" s="3"/>
      <c r="D4" s="54" t="s">
        <v>49</v>
      </c>
      <c r="E4" s="55"/>
      <c r="F4" s="55"/>
      <c r="G4" s="55"/>
      <c r="H4" s="56"/>
      <c r="I4" s="53" t="s">
        <v>7</v>
      </c>
      <c r="J4" s="53"/>
      <c r="K4" s="53"/>
      <c r="L4" s="53"/>
      <c r="M4" s="53"/>
    </row>
    <row r="5" spans="1:14" s="4" customFormat="1" ht="15.75">
      <c r="A5" s="41" t="s">
        <v>35</v>
      </c>
      <c r="B5" s="41" t="s">
        <v>0</v>
      </c>
      <c r="C5" s="41" t="s">
        <v>1</v>
      </c>
      <c r="D5" s="17" t="s">
        <v>39</v>
      </c>
      <c r="E5" s="17" t="s">
        <v>40</v>
      </c>
      <c r="F5" s="17" t="s">
        <v>41</v>
      </c>
      <c r="G5" s="17" t="s">
        <v>42</v>
      </c>
      <c r="H5" s="17" t="s">
        <v>43</v>
      </c>
      <c r="I5" s="40" t="s">
        <v>44</v>
      </c>
      <c r="J5" s="40" t="s">
        <v>45</v>
      </c>
      <c r="K5" s="40" t="s">
        <v>46</v>
      </c>
      <c r="L5" s="40" t="s">
        <v>47</v>
      </c>
      <c r="M5" s="40" t="s">
        <v>48</v>
      </c>
      <c r="N5" s="41" t="s">
        <v>29</v>
      </c>
    </row>
    <row r="6" spans="1:14" ht="15.75">
      <c r="A6" s="7" t="s">
        <v>38</v>
      </c>
      <c r="B6" s="9" t="s">
        <v>14</v>
      </c>
      <c r="C6" s="7" t="s">
        <v>19</v>
      </c>
      <c r="D6" s="2">
        <f>1-E6+F6+G6</f>
        <v>0.751</v>
      </c>
      <c r="E6" s="2">
        <v>0.26</v>
      </c>
      <c r="F6" s="2">
        <v>1E-3</v>
      </c>
      <c r="G6" s="2">
        <v>0.01</v>
      </c>
      <c r="H6" s="7" t="s">
        <v>63</v>
      </c>
      <c r="I6" s="11">
        <v>0.83</v>
      </c>
      <c r="J6" s="2">
        <v>0.17</v>
      </c>
      <c r="K6" s="2">
        <v>0</v>
      </c>
      <c r="L6" s="8"/>
      <c r="M6" s="7" t="s">
        <v>52</v>
      </c>
      <c r="N6" s="7" t="s">
        <v>94</v>
      </c>
    </row>
    <row r="7" spans="1:14" ht="15.75">
      <c r="A7" s="9" t="s">
        <v>38</v>
      </c>
      <c r="B7" s="9" t="s">
        <v>65</v>
      </c>
      <c r="C7" s="9" t="s">
        <v>19</v>
      </c>
      <c r="D7" s="2">
        <f>1-E7+F7+G7</f>
        <v>0.92</v>
      </c>
      <c r="E7" s="1">
        <v>0.09</v>
      </c>
      <c r="F7" s="1">
        <v>0</v>
      </c>
      <c r="G7" s="2">
        <v>0.01</v>
      </c>
      <c r="H7" s="9" t="s">
        <v>52</v>
      </c>
      <c r="I7" s="11">
        <f>1-J7+K7</f>
        <v>0.91</v>
      </c>
      <c r="J7" s="1">
        <v>0.09</v>
      </c>
      <c r="K7" s="1">
        <v>0</v>
      </c>
      <c r="L7" s="10"/>
      <c r="M7" s="9" t="s">
        <v>52</v>
      </c>
      <c r="N7" s="9" t="s">
        <v>94</v>
      </c>
    </row>
    <row r="8" spans="1:14" ht="15.75">
      <c r="A8" s="7" t="s">
        <v>38</v>
      </c>
      <c r="B8" s="9" t="s">
        <v>13</v>
      </c>
      <c r="C8" s="7" t="s">
        <v>16</v>
      </c>
      <c r="D8" s="2">
        <f>1-E8+F8+G8</f>
        <v>0.78</v>
      </c>
      <c r="E8" s="2">
        <v>0.26</v>
      </c>
      <c r="F8" s="2">
        <v>0.03</v>
      </c>
      <c r="G8" s="2">
        <v>0.01</v>
      </c>
      <c r="H8" s="7" t="s">
        <v>63</v>
      </c>
      <c r="I8" s="11" t="s">
        <v>3</v>
      </c>
      <c r="J8" s="2"/>
      <c r="K8" s="2"/>
      <c r="L8" s="8"/>
      <c r="M8" s="7" t="s">
        <v>63</v>
      </c>
      <c r="N8" s="7" t="s">
        <v>94</v>
      </c>
    </row>
    <row r="9" spans="1:14" ht="15.75">
      <c r="A9" s="7" t="s">
        <v>38</v>
      </c>
      <c r="B9" s="9" t="s">
        <v>13</v>
      </c>
      <c r="C9" s="7" t="s">
        <v>17</v>
      </c>
      <c r="D9" s="2">
        <f t="shared" ref="D9:D10" si="0">1-E9+F9+G9</f>
        <v>0.81</v>
      </c>
      <c r="E9" s="2">
        <v>0.2</v>
      </c>
      <c r="F9" s="2">
        <v>0</v>
      </c>
      <c r="G9" s="2">
        <v>0.01</v>
      </c>
      <c r="H9" s="7" t="s">
        <v>60</v>
      </c>
      <c r="I9" s="11" t="s">
        <v>3</v>
      </c>
      <c r="J9" s="2"/>
      <c r="K9" s="2"/>
      <c r="L9" s="8"/>
      <c r="M9" s="7" t="s">
        <v>60</v>
      </c>
      <c r="N9" s="7" t="s">
        <v>94</v>
      </c>
    </row>
    <row r="10" spans="1:14" ht="15.75">
      <c r="A10" s="7" t="s">
        <v>38</v>
      </c>
      <c r="B10" s="9" t="s">
        <v>13</v>
      </c>
      <c r="C10" s="7" t="s">
        <v>5</v>
      </c>
      <c r="D10" s="2">
        <f t="shared" si="0"/>
        <v>0.44000000000000006</v>
      </c>
      <c r="E10" s="2">
        <v>0.56999999999999995</v>
      </c>
      <c r="F10" s="2">
        <v>0</v>
      </c>
      <c r="G10" s="2">
        <v>0.01</v>
      </c>
      <c r="H10" s="7" t="s">
        <v>60</v>
      </c>
      <c r="I10" s="11">
        <f>1-J10+K10</f>
        <v>0.8</v>
      </c>
      <c r="J10" s="2">
        <v>0.4</v>
      </c>
      <c r="K10" s="2">
        <v>0.2</v>
      </c>
      <c r="L10" s="8"/>
      <c r="M10" s="7" t="s">
        <v>60</v>
      </c>
      <c r="N10" s="7" t="s">
        <v>94</v>
      </c>
    </row>
    <row r="11" spans="1:14" ht="15.75">
      <c r="A11" s="7" t="s">
        <v>38</v>
      </c>
      <c r="B11" s="9" t="s">
        <v>13</v>
      </c>
      <c r="C11" s="7" t="s">
        <v>64</v>
      </c>
      <c r="D11" s="2">
        <f>1-E11+F11+G11</f>
        <v>0.83000000000000007</v>
      </c>
      <c r="E11" s="2">
        <v>0.18</v>
      </c>
      <c r="F11" s="2">
        <v>0</v>
      </c>
      <c r="G11" s="2">
        <v>0.01</v>
      </c>
      <c r="H11" s="7" t="s">
        <v>60</v>
      </c>
      <c r="I11" s="11">
        <f>1-J11+K11</f>
        <v>0.89999999999999991</v>
      </c>
      <c r="J11" s="2">
        <v>0.3</v>
      </c>
      <c r="K11" s="2">
        <v>0.2</v>
      </c>
      <c r="L11" s="8"/>
      <c r="M11" s="7" t="s">
        <v>60</v>
      </c>
      <c r="N11" s="7" t="s">
        <v>94</v>
      </c>
    </row>
    <row r="12" spans="1:14" ht="15.75">
      <c r="A12" s="7" t="s">
        <v>38</v>
      </c>
      <c r="B12" s="9" t="s">
        <v>13</v>
      </c>
      <c r="C12" s="7" t="s">
        <v>18</v>
      </c>
      <c r="D12" s="11" t="s">
        <v>3</v>
      </c>
      <c r="E12" s="2"/>
      <c r="F12" s="2"/>
      <c r="G12" s="2"/>
      <c r="H12" s="7" t="s">
        <v>3</v>
      </c>
      <c r="I12" s="11">
        <f>1-J12+K12</f>
        <v>0.9</v>
      </c>
      <c r="J12" s="2">
        <v>0.1</v>
      </c>
      <c r="K12" s="2">
        <v>0</v>
      </c>
      <c r="L12" s="8"/>
      <c r="M12" s="7" t="s">
        <v>63</v>
      </c>
      <c r="N12" s="7" t="s">
        <v>94</v>
      </c>
    </row>
    <row r="13" spans="1:14" ht="15.75">
      <c r="A13" s="9" t="s">
        <v>38</v>
      </c>
      <c r="B13" s="9" t="s">
        <v>13</v>
      </c>
      <c r="C13" s="9" t="s">
        <v>72</v>
      </c>
      <c r="D13" s="2">
        <f t="shared" ref="D13:D28" si="1">1-E13+F13</f>
        <v>0.83000000000000007</v>
      </c>
      <c r="E13" s="2">
        <v>0.36</v>
      </c>
      <c r="F13" s="2">
        <v>0.19</v>
      </c>
      <c r="G13" s="7"/>
      <c r="H13" s="7" t="s">
        <v>60</v>
      </c>
      <c r="I13" s="11" t="s">
        <v>3</v>
      </c>
      <c r="J13" s="2"/>
      <c r="K13" s="2"/>
      <c r="L13" s="8"/>
      <c r="M13" s="7" t="s">
        <v>3</v>
      </c>
      <c r="N13" s="7" t="s">
        <v>94</v>
      </c>
    </row>
    <row r="14" spans="1:14" ht="15.75">
      <c r="A14" s="9" t="s">
        <v>38</v>
      </c>
      <c r="B14" s="9" t="s">
        <v>13</v>
      </c>
      <c r="C14" s="9" t="s">
        <v>73</v>
      </c>
      <c r="D14" s="2">
        <f t="shared" si="1"/>
        <v>0.91999999999999993</v>
      </c>
      <c r="E14" s="2">
        <v>0.17</v>
      </c>
      <c r="F14" s="2">
        <v>0.09</v>
      </c>
      <c r="G14" s="7"/>
      <c r="H14" s="7" t="s">
        <v>60</v>
      </c>
      <c r="I14" s="11">
        <f>1-J14+K14</f>
        <v>0.89</v>
      </c>
      <c r="J14" s="2">
        <v>0.21</v>
      </c>
      <c r="K14" s="2">
        <v>0.1</v>
      </c>
      <c r="L14" s="8"/>
      <c r="M14" s="7" t="s">
        <v>60</v>
      </c>
      <c r="N14" s="7" t="s">
        <v>94</v>
      </c>
    </row>
    <row r="15" spans="1:14" ht="15.75">
      <c r="A15" s="7" t="s">
        <v>38</v>
      </c>
      <c r="B15" s="9" t="s">
        <v>15</v>
      </c>
      <c r="C15" s="7" t="s">
        <v>19</v>
      </c>
      <c r="D15" s="2">
        <f t="shared" si="1"/>
        <v>0.72</v>
      </c>
      <c r="E15" s="2">
        <v>0.28000000000000003</v>
      </c>
      <c r="F15" s="2">
        <v>0</v>
      </c>
      <c r="G15" s="7"/>
      <c r="H15" s="7" t="s">
        <v>66</v>
      </c>
      <c r="I15" s="11">
        <f>1-J15+K15</f>
        <v>0.72</v>
      </c>
      <c r="J15" s="2">
        <v>0.28000000000000003</v>
      </c>
      <c r="K15" s="2">
        <v>0</v>
      </c>
      <c r="L15" s="10"/>
      <c r="M15" s="7" t="s">
        <v>66</v>
      </c>
      <c r="N15" s="7" t="s">
        <v>94</v>
      </c>
    </row>
    <row r="16" spans="1:14" ht="15.75">
      <c r="A16" s="9" t="s">
        <v>38</v>
      </c>
      <c r="B16" s="9" t="s">
        <v>13</v>
      </c>
      <c r="C16" s="9" t="s">
        <v>110</v>
      </c>
      <c r="D16" s="1">
        <f t="shared" si="1"/>
        <v>0.67999999999999994</v>
      </c>
      <c r="E16" s="1">
        <v>0.39</v>
      </c>
      <c r="F16" s="1">
        <v>7.0000000000000007E-2</v>
      </c>
      <c r="G16" s="9"/>
      <c r="H16" s="9" t="s">
        <v>102</v>
      </c>
      <c r="I16" s="12" t="s">
        <v>3</v>
      </c>
      <c r="J16" s="1"/>
      <c r="K16" s="1"/>
      <c r="L16" s="10"/>
      <c r="M16" s="9" t="s">
        <v>3</v>
      </c>
      <c r="N16" s="9" t="s">
        <v>100</v>
      </c>
    </row>
    <row r="17" spans="1:14" ht="15.75">
      <c r="A17" s="9" t="s">
        <v>38</v>
      </c>
      <c r="B17" s="9" t="s">
        <v>13</v>
      </c>
      <c r="C17" s="9" t="s">
        <v>111</v>
      </c>
      <c r="D17" s="1">
        <f t="shared" si="1"/>
        <v>0.77</v>
      </c>
      <c r="E17" s="1">
        <v>0.3</v>
      </c>
      <c r="F17" s="1">
        <v>7.0000000000000007E-2</v>
      </c>
      <c r="G17" s="9"/>
      <c r="H17" s="9" t="s">
        <v>102</v>
      </c>
      <c r="I17" s="12" t="s">
        <v>3</v>
      </c>
      <c r="J17" s="1"/>
      <c r="K17" s="1"/>
      <c r="L17" s="10"/>
      <c r="M17" s="9" t="s">
        <v>3</v>
      </c>
      <c r="N17" s="9" t="s">
        <v>100</v>
      </c>
    </row>
    <row r="18" spans="1:14" ht="47.25">
      <c r="A18" s="9" t="s">
        <v>38</v>
      </c>
      <c r="B18" s="9" t="s">
        <v>105</v>
      </c>
      <c r="C18" s="9" t="s">
        <v>19</v>
      </c>
      <c r="D18" s="12" t="s">
        <v>3</v>
      </c>
      <c r="E18" s="1"/>
      <c r="F18" s="1"/>
      <c r="G18" s="9"/>
      <c r="H18" s="9" t="s">
        <v>103</v>
      </c>
      <c r="I18" s="12" t="s">
        <v>3</v>
      </c>
      <c r="J18" s="1"/>
      <c r="K18" s="1"/>
      <c r="L18" s="10"/>
      <c r="M18" s="9" t="s">
        <v>103</v>
      </c>
      <c r="N18" s="18" t="s">
        <v>104</v>
      </c>
    </row>
    <row r="19" spans="1:14" ht="15.75">
      <c r="A19" s="7" t="s">
        <v>36</v>
      </c>
      <c r="B19" s="9" t="s">
        <v>30</v>
      </c>
      <c r="C19" s="7" t="s">
        <v>61</v>
      </c>
      <c r="D19" s="2">
        <f t="shared" si="1"/>
        <v>0.51</v>
      </c>
      <c r="E19" s="2">
        <v>0.49</v>
      </c>
      <c r="F19" s="2">
        <v>0</v>
      </c>
      <c r="G19" s="7"/>
      <c r="H19" s="7" t="s">
        <v>52</v>
      </c>
      <c r="I19" s="11" t="s">
        <v>3</v>
      </c>
      <c r="J19" s="2"/>
      <c r="K19" s="2"/>
      <c r="L19" s="8"/>
      <c r="M19" s="7" t="s">
        <v>3</v>
      </c>
      <c r="N19" s="7" t="s">
        <v>94</v>
      </c>
    </row>
    <row r="20" spans="1:14" ht="15.75">
      <c r="A20" s="7" t="s">
        <v>36</v>
      </c>
      <c r="B20" s="9" t="s">
        <v>30</v>
      </c>
      <c r="C20" s="7" t="s">
        <v>62</v>
      </c>
      <c r="D20" s="2">
        <f t="shared" si="1"/>
        <v>0.59000000000000008</v>
      </c>
      <c r="E20" s="2">
        <v>0.41</v>
      </c>
      <c r="F20" s="2">
        <v>0</v>
      </c>
      <c r="G20" s="7"/>
      <c r="H20" s="7" t="s">
        <v>52</v>
      </c>
      <c r="I20" s="11" t="s">
        <v>3</v>
      </c>
      <c r="J20" s="2"/>
      <c r="K20" s="2"/>
      <c r="L20" s="8"/>
      <c r="M20" s="7" t="s">
        <v>3</v>
      </c>
      <c r="N20" s="7" t="s">
        <v>94</v>
      </c>
    </row>
    <row r="21" spans="1:14" ht="15.75">
      <c r="A21" s="9" t="s">
        <v>36</v>
      </c>
      <c r="B21" s="9" t="s">
        <v>4</v>
      </c>
      <c r="C21" s="9" t="s">
        <v>107</v>
      </c>
      <c r="D21" s="1">
        <f t="shared" si="1"/>
        <v>0.42900000000000005</v>
      </c>
      <c r="E21" s="1">
        <v>0.58199999999999996</v>
      </c>
      <c r="F21" s="47">
        <v>1.0999999999999999E-2</v>
      </c>
      <c r="G21" s="9"/>
      <c r="H21" s="9" t="s">
        <v>52</v>
      </c>
      <c r="I21" s="47">
        <f t="shared" ref="I21:I22" si="2">1-J21+K21</f>
        <v>1.006</v>
      </c>
      <c r="J21" s="1">
        <v>6.0000000000000001E-3</v>
      </c>
      <c r="K21" s="47">
        <v>1.2E-2</v>
      </c>
      <c r="L21" s="10"/>
      <c r="M21" s="9" t="s">
        <v>52</v>
      </c>
      <c r="N21" s="9" t="s">
        <v>94</v>
      </c>
    </row>
    <row r="22" spans="1:14" ht="15.75">
      <c r="A22" s="9" t="s">
        <v>36</v>
      </c>
      <c r="B22" s="9" t="s">
        <v>4</v>
      </c>
      <c r="C22" s="9" t="s">
        <v>106</v>
      </c>
      <c r="D22" s="47">
        <v>1.0109999999999999</v>
      </c>
      <c r="E22" s="1">
        <v>0</v>
      </c>
      <c r="F22" s="47">
        <v>1.0999999999999999E-2</v>
      </c>
      <c r="G22" s="9"/>
      <c r="H22" s="9" t="s">
        <v>52</v>
      </c>
      <c r="I22" s="47">
        <f t="shared" si="2"/>
        <v>1.006</v>
      </c>
      <c r="J22" s="1">
        <v>6.0000000000000001E-3</v>
      </c>
      <c r="K22" s="47">
        <v>1.2E-2</v>
      </c>
      <c r="L22" s="10"/>
      <c r="M22" s="9" t="s">
        <v>52</v>
      </c>
      <c r="N22" s="9" t="s">
        <v>94</v>
      </c>
    </row>
    <row r="23" spans="1:14" ht="15.75">
      <c r="A23" s="7" t="s">
        <v>36</v>
      </c>
      <c r="B23" s="9" t="s">
        <v>20</v>
      </c>
      <c r="C23" s="7" t="s">
        <v>55</v>
      </c>
      <c r="D23" s="2">
        <f t="shared" si="1"/>
        <v>0.82000000000000006</v>
      </c>
      <c r="E23" s="2">
        <v>0.19</v>
      </c>
      <c r="F23" s="2">
        <v>0.01</v>
      </c>
      <c r="G23" s="7"/>
      <c r="H23" s="7" t="s">
        <v>52</v>
      </c>
      <c r="I23" s="11" t="s">
        <v>3</v>
      </c>
      <c r="J23" s="2"/>
      <c r="K23" s="2"/>
      <c r="L23" s="8"/>
      <c r="M23" s="7" t="s">
        <v>3</v>
      </c>
      <c r="N23" s="7" t="s">
        <v>94</v>
      </c>
    </row>
    <row r="24" spans="1:14" s="6" customFormat="1" ht="15.75">
      <c r="A24" s="7" t="s">
        <v>36</v>
      </c>
      <c r="B24" s="9" t="s">
        <v>20</v>
      </c>
      <c r="C24" s="7" t="s">
        <v>57</v>
      </c>
      <c r="D24" s="2">
        <f t="shared" si="1"/>
        <v>0.92</v>
      </c>
      <c r="E24" s="2">
        <v>0.09</v>
      </c>
      <c r="F24" s="2">
        <v>0.01</v>
      </c>
      <c r="G24" s="7"/>
      <c r="H24" s="7" t="s">
        <v>52</v>
      </c>
      <c r="I24" s="11">
        <f>1-J24+K24</f>
        <v>0.94450000000000001</v>
      </c>
      <c r="J24" s="2">
        <v>0.08</v>
      </c>
      <c r="K24" s="2">
        <v>2.4500000000000001E-2</v>
      </c>
      <c r="L24" s="8"/>
      <c r="M24" s="7" t="s">
        <v>52</v>
      </c>
      <c r="N24" s="7" t="s">
        <v>94</v>
      </c>
    </row>
    <row r="25" spans="1:14" ht="15.75">
      <c r="A25" s="7" t="s">
        <v>36</v>
      </c>
      <c r="B25" s="9" t="s">
        <v>20</v>
      </c>
      <c r="C25" s="7" t="s">
        <v>56</v>
      </c>
      <c r="D25" s="2">
        <f t="shared" si="1"/>
        <v>0.86</v>
      </c>
      <c r="E25" s="2">
        <v>0.15</v>
      </c>
      <c r="F25" s="2">
        <v>0.01</v>
      </c>
      <c r="G25" s="7"/>
      <c r="H25" s="7" t="s">
        <v>52</v>
      </c>
      <c r="I25" s="11">
        <f>1-J25+K25</f>
        <v>0.91449999999999998</v>
      </c>
      <c r="J25" s="2">
        <v>0.11</v>
      </c>
      <c r="K25" s="2">
        <v>2.4500000000000001E-2</v>
      </c>
      <c r="L25" s="8"/>
      <c r="M25" s="7" t="s">
        <v>52</v>
      </c>
      <c r="N25" s="7" t="s">
        <v>94</v>
      </c>
    </row>
    <row r="26" spans="1:14" ht="15.75">
      <c r="A26" s="7" t="s">
        <v>36</v>
      </c>
      <c r="B26" s="9" t="s">
        <v>20</v>
      </c>
      <c r="C26" s="7" t="s">
        <v>24</v>
      </c>
      <c r="D26" s="2">
        <f t="shared" si="1"/>
        <v>0.71</v>
      </c>
      <c r="E26" s="2">
        <v>0.3</v>
      </c>
      <c r="F26" s="2">
        <v>0.01</v>
      </c>
      <c r="G26" s="7"/>
      <c r="H26" s="7" t="s">
        <v>52</v>
      </c>
      <c r="I26" s="11">
        <f>1-J26+K26</f>
        <v>0.72449999999999992</v>
      </c>
      <c r="J26" s="2">
        <v>0.3</v>
      </c>
      <c r="K26" s="2">
        <v>2.4500000000000001E-2</v>
      </c>
      <c r="L26" s="8"/>
      <c r="M26" s="7" t="s">
        <v>52</v>
      </c>
      <c r="N26" s="7" t="s">
        <v>94</v>
      </c>
    </row>
    <row r="27" spans="1:14" ht="15.75">
      <c r="A27" s="7" t="s">
        <v>36</v>
      </c>
      <c r="B27" s="9" t="s">
        <v>20</v>
      </c>
      <c r="C27" s="7" t="s">
        <v>58</v>
      </c>
      <c r="D27" s="2">
        <f t="shared" si="1"/>
        <v>0.78</v>
      </c>
      <c r="E27" s="2">
        <v>0.23</v>
      </c>
      <c r="F27" s="2">
        <v>0.01</v>
      </c>
      <c r="G27" s="7"/>
      <c r="H27" s="7" t="s">
        <v>52</v>
      </c>
      <c r="I27" s="11">
        <f>1-J27+K27</f>
        <v>0.78449999999999998</v>
      </c>
      <c r="J27" s="2">
        <v>0.24</v>
      </c>
      <c r="K27" s="2">
        <v>2.4500000000000001E-2</v>
      </c>
      <c r="L27" s="8"/>
      <c r="M27" s="7" t="s">
        <v>52</v>
      </c>
      <c r="N27" s="7" t="s">
        <v>94</v>
      </c>
    </row>
    <row r="28" spans="1:14" ht="15.75">
      <c r="A28" s="7" t="s">
        <v>36</v>
      </c>
      <c r="B28" s="9" t="s">
        <v>20</v>
      </c>
      <c r="C28" s="7" t="s">
        <v>59</v>
      </c>
      <c r="D28" s="2">
        <f t="shared" si="1"/>
        <v>0.87</v>
      </c>
      <c r="E28" s="2">
        <v>0.13</v>
      </c>
      <c r="F28" s="2"/>
      <c r="G28" s="7"/>
      <c r="H28" s="7" t="s">
        <v>76</v>
      </c>
      <c r="I28" s="11">
        <v>0.87</v>
      </c>
      <c r="J28" s="2">
        <v>0.13</v>
      </c>
      <c r="K28" s="2"/>
      <c r="L28" s="8"/>
      <c r="M28" s="7" t="s">
        <v>76</v>
      </c>
      <c r="N28" s="7" t="s">
        <v>77</v>
      </c>
    </row>
    <row r="29" spans="1:14" ht="15.75">
      <c r="A29" s="7" t="s">
        <v>36</v>
      </c>
      <c r="B29" s="9" t="s">
        <v>5</v>
      </c>
      <c r="C29" s="7" t="s">
        <v>8</v>
      </c>
      <c r="D29" s="2">
        <f>1-E29+F29+G29</f>
        <v>0.60099999999999998</v>
      </c>
      <c r="E29" s="2">
        <v>0.62</v>
      </c>
      <c r="F29" s="45">
        <v>1E-3</v>
      </c>
      <c r="G29" s="2">
        <v>0.22</v>
      </c>
      <c r="H29" s="7" t="s">
        <v>99</v>
      </c>
      <c r="I29" s="11" t="s">
        <v>3</v>
      </c>
      <c r="J29" s="2"/>
      <c r="K29" s="2"/>
      <c r="L29" s="8"/>
      <c r="M29" s="7" t="s">
        <v>3</v>
      </c>
      <c r="N29" s="7" t="s">
        <v>94</v>
      </c>
    </row>
    <row r="30" spans="1:14" ht="15.75">
      <c r="A30" s="7" t="s">
        <v>36</v>
      </c>
      <c r="B30" s="9" t="s">
        <v>5</v>
      </c>
      <c r="C30" s="7" t="s">
        <v>9</v>
      </c>
      <c r="D30" s="2">
        <f t="shared" ref="D30:D33" si="3">1-E30+F30+G30</f>
        <v>0.64100000000000001</v>
      </c>
      <c r="E30" s="2">
        <v>0.57999999999999996</v>
      </c>
      <c r="F30" s="45">
        <v>1E-3</v>
      </c>
      <c r="G30" s="2">
        <v>0.22</v>
      </c>
      <c r="H30" s="7" t="s">
        <v>99</v>
      </c>
      <c r="I30" s="11" t="s">
        <v>3</v>
      </c>
      <c r="J30" s="2"/>
      <c r="K30" s="2"/>
      <c r="L30" s="8"/>
      <c r="M30" s="7" t="s">
        <v>3</v>
      </c>
      <c r="N30" s="7" t="s">
        <v>94</v>
      </c>
    </row>
    <row r="31" spans="1:14" ht="15.75">
      <c r="A31" s="7" t="s">
        <v>36</v>
      </c>
      <c r="B31" s="9" t="s">
        <v>5</v>
      </c>
      <c r="C31" s="7" t="s">
        <v>10</v>
      </c>
      <c r="D31" s="2">
        <f t="shared" si="3"/>
        <v>0.63100000000000001</v>
      </c>
      <c r="E31" s="2">
        <v>0.59</v>
      </c>
      <c r="F31" s="45">
        <v>1E-3</v>
      </c>
      <c r="G31" s="2">
        <v>0.22</v>
      </c>
      <c r="H31" s="7" t="s">
        <v>99</v>
      </c>
      <c r="I31" s="12" t="s">
        <v>3</v>
      </c>
      <c r="J31" s="2"/>
      <c r="K31" s="2"/>
      <c r="L31" s="8"/>
      <c r="M31" s="7" t="s">
        <v>3</v>
      </c>
      <c r="N31" s="7" t="s">
        <v>94</v>
      </c>
    </row>
    <row r="32" spans="1:14" ht="15.75">
      <c r="A32" s="7" t="s">
        <v>36</v>
      </c>
      <c r="B32" s="9" t="s">
        <v>5</v>
      </c>
      <c r="C32" s="7" t="s">
        <v>11</v>
      </c>
      <c r="D32" s="2">
        <f t="shared" si="3"/>
        <v>0.76100000000000001</v>
      </c>
      <c r="E32" s="2">
        <v>0.46</v>
      </c>
      <c r="F32" s="45">
        <v>1E-3</v>
      </c>
      <c r="G32" s="2">
        <v>0.22</v>
      </c>
      <c r="H32" s="7" t="s">
        <v>99</v>
      </c>
      <c r="I32" s="11" t="s">
        <v>3</v>
      </c>
      <c r="J32" s="2"/>
      <c r="K32" s="2"/>
      <c r="L32" s="8"/>
      <c r="M32" s="7" t="s">
        <v>3</v>
      </c>
      <c r="N32" s="7" t="s">
        <v>94</v>
      </c>
    </row>
    <row r="33" spans="1:14" ht="15.75">
      <c r="A33" s="7" t="s">
        <v>36</v>
      </c>
      <c r="B33" s="9" t="s">
        <v>5</v>
      </c>
      <c r="C33" s="7" t="s">
        <v>12</v>
      </c>
      <c r="D33" s="2">
        <f t="shared" si="3"/>
        <v>0.76100000000000001</v>
      </c>
      <c r="E33" s="2">
        <v>0.46</v>
      </c>
      <c r="F33" s="45">
        <v>1E-3</v>
      </c>
      <c r="G33" s="2">
        <v>0.22</v>
      </c>
      <c r="H33" s="7" t="s">
        <v>99</v>
      </c>
      <c r="I33" s="11" t="s">
        <v>3</v>
      </c>
      <c r="J33" s="2"/>
      <c r="K33" s="2"/>
      <c r="L33" s="8"/>
      <c r="M33" s="7" t="s">
        <v>3</v>
      </c>
      <c r="N33" s="7" t="s">
        <v>94</v>
      </c>
    </row>
    <row r="34" spans="1:14" ht="15.75">
      <c r="A34" s="9" t="s">
        <v>36</v>
      </c>
      <c r="B34" s="9" t="s">
        <v>21</v>
      </c>
      <c r="C34" s="9" t="s">
        <v>32</v>
      </c>
      <c r="D34" s="2">
        <v>1</v>
      </c>
      <c r="E34" s="2">
        <v>0</v>
      </c>
      <c r="F34" s="2"/>
      <c r="G34" s="9"/>
      <c r="H34" s="18" t="s">
        <v>37</v>
      </c>
      <c r="I34" s="11">
        <v>1</v>
      </c>
      <c r="J34" s="2">
        <v>0</v>
      </c>
      <c r="K34" s="2"/>
      <c r="L34" s="10"/>
      <c r="M34" s="9" t="s">
        <v>37</v>
      </c>
      <c r="N34" s="9" t="s">
        <v>75</v>
      </c>
    </row>
    <row r="35" spans="1:14" ht="15.75">
      <c r="A35" s="7" t="s">
        <v>53</v>
      </c>
      <c r="B35" s="9" t="s">
        <v>54</v>
      </c>
      <c r="C35" s="9" t="s">
        <v>22</v>
      </c>
      <c r="D35" s="2">
        <f>1-E35+F35</f>
        <v>0.95</v>
      </c>
      <c r="E35" s="2">
        <v>0.11</v>
      </c>
      <c r="F35" s="2">
        <v>0.06</v>
      </c>
      <c r="G35" s="7"/>
      <c r="H35" s="7" t="s">
        <v>52</v>
      </c>
      <c r="I35" s="11" t="s">
        <v>3</v>
      </c>
      <c r="J35" s="2"/>
      <c r="K35" s="2"/>
      <c r="L35" s="10"/>
      <c r="M35" s="7" t="s">
        <v>3</v>
      </c>
      <c r="N35" s="7" t="s">
        <v>94</v>
      </c>
    </row>
    <row r="36" spans="1:14" ht="15.75">
      <c r="A36" s="7" t="s">
        <v>53</v>
      </c>
      <c r="B36" s="9" t="s">
        <v>54</v>
      </c>
      <c r="C36" s="7" t="s">
        <v>51</v>
      </c>
      <c r="D36" s="2">
        <f t="shared" ref="D36:D38" si="4">1-E36+F36</f>
        <v>1.04</v>
      </c>
      <c r="E36" s="2">
        <v>0.02</v>
      </c>
      <c r="F36" s="2">
        <v>0.06</v>
      </c>
      <c r="G36" s="7"/>
      <c r="H36" s="7" t="s">
        <v>52</v>
      </c>
      <c r="I36" s="11">
        <f>1-J36+K36</f>
        <v>0.98</v>
      </c>
      <c r="J36" s="2">
        <v>0.02</v>
      </c>
      <c r="K36" s="2">
        <v>0</v>
      </c>
      <c r="L36" s="10"/>
      <c r="M36" s="9" t="s">
        <v>52</v>
      </c>
      <c r="N36" s="7" t="s">
        <v>94</v>
      </c>
    </row>
    <row r="37" spans="1:14" ht="15.75">
      <c r="A37" s="7" t="s">
        <v>53</v>
      </c>
      <c r="B37" s="9" t="s">
        <v>54</v>
      </c>
      <c r="C37" s="7" t="s">
        <v>23</v>
      </c>
      <c r="D37" s="2">
        <f t="shared" si="4"/>
        <v>1.06</v>
      </c>
      <c r="E37" s="2">
        <v>0</v>
      </c>
      <c r="F37" s="2">
        <v>0.06</v>
      </c>
      <c r="G37" s="7"/>
      <c r="H37" s="7" t="s">
        <v>52</v>
      </c>
      <c r="I37" s="11">
        <f t="shared" ref="I37:I38" si="5">1-J37+K37</f>
        <v>1</v>
      </c>
      <c r="J37" s="2">
        <v>0</v>
      </c>
      <c r="K37" s="2">
        <v>0</v>
      </c>
      <c r="L37" s="10"/>
      <c r="M37" s="9" t="s">
        <v>52</v>
      </c>
      <c r="N37" s="7" t="s">
        <v>94</v>
      </c>
    </row>
    <row r="38" spans="1:14" ht="15.75">
      <c r="A38" s="7" t="s">
        <v>53</v>
      </c>
      <c r="B38" s="9" t="s">
        <v>54</v>
      </c>
      <c r="C38" s="7" t="s">
        <v>33</v>
      </c>
      <c r="D38" s="2">
        <f t="shared" si="4"/>
        <v>1</v>
      </c>
      <c r="E38" s="2">
        <v>0.06</v>
      </c>
      <c r="F38" s="2">
        <v>0.06</v>
      </c>
      <c r="G38" s="7"/>
      <c r="H38" s="7" t="s">
        <v>52</v>
      </c>
      <c r="I38" s="11">
        <f t="shared" si="5"/>
        <v>0.94</v>
      </c>
      <c r="J38" s="2">
        <v>0.06</v>
      </c>
      <c r="K38" s="2">
        <v>0</v>
      </c>
      <c r="L38" s="10"/>
      <c r="M38" s="9" t="s">
        <v>52</v>
      </c>
      <c r="N38" s="7" t="s">
        <v>94</v>
      </c>
    </row>
    <row r="39" spans="1:14" s="20" customFormat="1" ht="15.75">
      <c r="A39" s="7" t="s">
        <v>53</v>
      </c>
      <c r="B39" s="9" t="s">
        <v>78</v>
      </c>
      <c r="C39" s="7" t="s">
        <v>58</v>
      </c>
      <c r="D39" s="11">
        <f>1-E39+F39</f>
        <v>0.88</v>
      </c>
      <c r="E39" s="11">
        <v>0.12</v>
      </c>
      <c r="F39" s="11">
        <v>0</v>
      </c>
      <c r="G39" s="7"/>
      <c r="H39" s="7" t="s">
        <v>63</v>
      </c>
      <c r="I39" s="11">
        <f>1-J39+K39</f>
        <v>0.75</v>
      </c>
      <c r="J39" s="11">
        <v>0.25</v>
      </c>
      <c r="K39" s="11">
        <v>0</v>
      </c>
      <c r="L39" s="8"/>
      <c r="M39" s="31" t="s">
        <v>63</v>
      </c>
      <c r="N39" s="7" t="s">
        <v>94</v>
      </c>
    </row>
    <row r="40" spans="1:14" s="20" customFormat="1" ht="15.75">
      <c r="A40" s="7" t="s">
        <v>53</v>
      </c>
      <c r="B40" s="9" t="s">
        <v>78</v>
      </c>
      <c r="C40" s="7" t="s">
        <v>24</v>
      </c>
      <c r="D40" s="11">
        <f>1-E40+F40</f>
        <v>0.96</v>
      </c>
      <c r="E40" s="11">
        <v>0.04</v>
      </c>
      <c r="F40" s="11">
        <v>0</v>
      </c>
      <c r="G40" s="7"/>
      <c r="H40" s="7" t="s">
        <v>63</v>
      </c>
      <c r="I40" s="11">
        <f>1-J40+K40</f>
        <v>0.81</v>
      </c>
      <c r="J40" s="11">
        <v>0.19</v>
      </c>
      <c r="K40" s="11">
        <v>0</v>
      </c>
      <c r="L40" s="8"/>
      <c r="M40" s="31" t="s">
        <v>63</v>
      </c>
      <c r="N40" s="7" t="s">
        <v>94</v>
      </c>
    </row>
    <row r="41" spans="1:14" ht="21.75" customHeight="1">
      <c r="A41" s="9" t="s">
        <v>36</v>
      </c>
      <c r="B41" s="9" t="s">
        <v>93</v>
      </c>
      <c r="C41" s="33" t="s">
        <v>22</v>
      </c>
      <c r="D41" s="48">
        <v>0.83</v>
      </c>
      <c r="E41" s="48">
        <v>0.43</v>
      </c>
      <c r="F41" s="48">
        <v>0.26</v>
      </c>
      <c r="G41" s="34"/>
      <c r="H41" s="33" t="s">
        <v>101</v>
      </c>
      <c r="I41" s="49" t="s">
        <v>3</v>
      </c>
      <c r="J41" s="49"/>
      <c r="K41" s="49"/>
      <c r="L41" s="49"/>
      <c r="M41" s="33" t="s">
        <v>108</v>
      </c>
      <c r="N41" s="57" t="s">
        <v>109</v>
      </c>
    </row>
    <row r="42" spans="1:14" ht="22.5" customHeight="1">
      <c r="A42" s="9" t="s">
        <v>36</v>
      </c>
      <c r="B42" s="9" t="s">
        <v>93</v>
      </c>
      <c r="C42" s="33" t="s">
        <v>33</v>
      </c>
      <c r="D42" s="48">
        <v>1.05</v>
      </c>
      <c r="E42" s="48">
        <v>0.15</v>
      </c>
      <c r="F42" s="48">
        <v>0.2</v>
      </c>
      <c r="G42" s="34"/>
      <c r="H42" s="33" t="s">
        <v>101</v>
      </c>
      <c r="I42" s="12">
        <v>1.05</v>
      </c>
      <c r="J42" s="48">
        <v>0.15</v>
      </c>
      <c r="K42" s="48">
        <v>0.2</v>
      </c>
      <c r="L42" s="50"/>
      <c r="M42" s="33" t="s">
        <v>108</v>
      </c>
      <c r="N42" s="58"/>
    </row>
    <row r="43" spans="1:14" ht="26.25" customHeight="1">
      <c r="A43" s="9" t="s">
        <v>36</v>
      </c>
      <c r="B43" s="9" t="s">
        <v>93</v>
      </c>
      <c r="C43" s="33" t="s">
        <v>23</v>
      </c>
      <c r="D43" s="48">
        <v>1.04</v>
      </c>
      <c r="E43" s="48">
        <v>0.13</v>
      </c>
      <c r="F43" s="48">
        <v>0.17</v>
      </c>
      <c r="G43" s="34"/>
      <c r="H43" s="33" t="s">
        <v>101</v>
      </c>
      <c r="I43" s="12">
        <v>1.04</v>
      </c>
      <c r="J43" s="48">
        <v>0.13</v>
      </c>
      <c r="K43" s="48">
        <v>0.17</v>
      </c>
      <c r="L43" s="50"/>
      <c r="M43" s="33" t="s">
        <v>108</v>
      </c>
      <c r="N43" s="59"/>
    </row>
    <row r="44" spans="1:14" ht="78.75">
      <c r="A44" s="9" t="s">
        <v>36</v>
      </c>
      <c r="B44" s="9" t="s">
        <v>93</v>
      </c>
      <c r="C44" s="33" t="s">
        <v>68</v>
      </c>
      <c r="D44" s="48">
        <v>1</v>
      </c>
      <c r="E44" s="51">
        <v>0</v>
      </c>
      <c r="F44" s="51">
        <v>0</v>
      </c>
      <c r="G44" s="34"/>
      <c r="H44" s="33" t="s">
        <v>83</v>
      </c>
      <c r="I44" s="48">
        <v>1</v>
      </c>
      <c r="J44" s="51">
        <v>0</v>
      </c>
      <c r="K44" s="51">
        <v>0</v>
      </c>
      <c r="L44" s="50"/>
      <c r="M44" s="33" t="s">
        <v>83</v>
      </c>
      <c r="N44" s="52" t="s">
        <v>84</v>
      </c>
    </row>
  </sheetData>
  <autoFilter ref="A5:N44">
    <sortState ref="A6:P40">
      <sortCondition ref="A5:A40"/>
    </sortState>
  </autoFilter>
  <mergeCells count="3">
    <mergeCell ref="I4:M4"/>
    <mergeCell ref="D4:H4"/>
    <mergeCell ref="N41:N43"/>
  </mergeCells>
  <pageMargins left="0.7" right="0.7" top="0.75" bottom="0.75" header="0.3" footer="0.3"/>
  <pageSetup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opLeftCell="A4" zoomScale="90" zoomScaleNormal="90" workbookViewId="0">
      <selection activeCell="D16" sqref="D16"/>
    </sheetView>
  </sheetViews>
  <sheetFormatPr defaultColWidth="9.109375" defaultRowHeight="14.4"/>
  <cols>
    <col min="1" max="1" width="11.5546875" style="20" customWidth="1"/>
    <col min="2" max="2" width="32.5546875" style="20" bestFit="1" customWidth="1"/>
    <col min="3" max="3" width="25.5546875" style="20" bestFit="1" customWidth="1"/>
    <col min="4" max="4" width="20.109375" style="20" bestFit="1" customWidth="1"/>
    <col min="5" max="5" width="9.109375" style="20" bestFit="1" customWidth="1"/>
    <col min="6" max="6" width="14" style="20" bestFit="1" customWidth="1"/>
    <col min="7" max="7" width="18.6640625" style="20" bestFit="1" customWidth="1"/>
    <col min="8" max="8" width="32.33203125" style="20" bestFit="1" customWidth="1"/>
    <col min="9" max="9" width="18.109375" style="20" bestFit="1" customWidth="1"/>
    <col min="10" max="10" width="9.109375" style="20" bestFit="1" customWidth="1"/>
    <col min="11" max="11" width="14" style="20" bestFit="1" customWidth="1"/>
    <col min="12" max="12" width="18.6640625" style="20" bestFit="1" customWidth="1"/>
    <col min="13" max="13" width="32.33203125" style="20" bestFit="1" customWidth="1"/>
    <col min="14" max="14" width="66.6640625" style="20" customWidth="1"/>
    <col min="15" max="16384" width="9.109375" style="20"/>
  </cols>
  <sheetData>
    <row r="1" spans="1:14" ht="15.75">
      <c r="A1" s="19" t="s">
        <v>82</v>
      </c>
    </row>
    <row r="3" spans="1:14" ht="15.75">
      <c r="D3" s="60" t="s">
        <v>6</v>
      </c>
      <c r="E3" s="61"/>
      <c r="F3" s="61"/>
      <c r="G3" s="61"/>
      <c r="H3" s="62"/>
      <c r="I3" s="63" t="s">
        <v>7</v>
      </c>
      <c r="J3" s="64"/>
      <c r="K3" s="64"/>
      <c r="L3" s="64"/>
      <c r="M3" s="65"/>
    </row>
    <row r="4" spans="1:14" ht="15.75">
      <c r="A4" s="42" t="s">
        <v>35</v>
      </c>
      <c r="B4" s="42" t="s">
        <v>0</v>
      </c>
      <c r="C4" s="42" t="s">
        <v>1</v>
      </c>
      <c r="D4" s="21" t="s">
        <v>25</v>
      </c>
      <c r="E4" s="21" t="s">
        <v>26</v>
      </c>
      <c r="F4" s="21" t="s">
        <v>27</v>
      </c>
      <c r="G4" s="21" t="s">
        <v>28</v>
      </c>
      <c r="H4" s="21" t="s">
        <v>2</v>
      </c>
      <c r="I4" s="43" t="s">
        <v>25</v>
      </c>
      <c r="J4" s="43" t="s">
        <v>26</v>
      </c>
      <c r="K4" s="43" t="s">
        <v>27</v>
      </c>
      <c r="L4" s="43" t="s">
        <v>28</v>
      </c>
      <c r="M4" s="43" t="s">
        <v>2</v>
      </c>
      <c r="N4" s="44" t="s">
        <v>29</v>
      </c>
    </row>
    <row r="5" spans="1:14" s="27" customFormat="1" ht="47.25">
      <c r="A5" s="9" t="s">
        <v>38</v>
      </c>
      <c r="B5" s="22" t="s">
        <v>87</v>
      </c>
      <c r="C5" s="9" t="s">
        <v>32</v>
      </c>
      <c r="D5" s="23">
        <v>0.89</v>
      </c>
      <c r="E5" s="24">
        <v>0.11</v>
      </c>
      <c r="F5" s="24">
        <v>0</v>
      </c>
      <c r="G5" s="25"/>
      <c r="H5" s="9" t="s">
        <v>95</v>
      </c>
      <c r="I5" s="23">
        <v>0.89</v>
      </c>
      <c r="J5" s="24">
        <v>0.11</v>
      </c>
      <c r="K5" s="24">
        <v>0</v>
      </c>
      <c r="L5" s="24"/>
      <c r="M5" s="9" t="s">
        <v>95</v>
      </c>
      <c r="N5" s="26" t="s">
        <v>96</v>
      </c>
    </row>
    <row r="6" spans="1:14" s="27" customFormat="1" ht="15.75">
      <c r="A6" s="7" t="s">
        <v>38</v>
      </c>
      <c r="B6" s="22" t="s">
        <v>31</v>
      </c>
      <c r="C6" s="7" t="s">
        <v>32</v>
      </c>
      <c r="D6" s="28">
        <v>0.89</v>
      </c>
      <c r="E6" s="29">
        <v>0.11</v>
      </c>
      <c r="F6" s="29">
        <v>0</v>
      </c>
      <c r="G6" s="1"/>
      <c r="H6" s="30" t="s">
        <v>52</v>
      </c>
      <c r="I6" s="8" t="s">
        <v>3</v>
      </c>
      <c r="J6" s="8"/>
      <c r="K6" s="8"/>
      <c r="L6" s="8"/>
      <c r="M6" s="31" t="s">
        <v>3</v>
      </c>
      <c r="N6" s="30" t="s">
        <v>69</v>
      </c>
    </row>
    <row r="7" spans="1:14" s="27" customFormat="1" ht="15.75">
      <c r="A7" s="7" t="s">
        <v>38</v>
      </c>
      <c r="B7" s="22" t="s">
        <v>67</v>
      </c>
      <c r="C7" s="7" t="s">
        <v>32</v>
      </c>
      <c r="D7" s="32">
        <f>1-E7+F7</f>
        <v>0.86</v>
      </c>
      <c r="E7" s="29">
        <v>0.14000000000000001</v>
      </c>
      <c r="F7" s="29">
        <v>0</v>
      </c>
      <c r="G7" s="1"/>
      <c r="H7" s="30" t="s">
        <v>80</v>
      </c>
      <c r="I7" s="8" t="s">
        <v>3</v>
      </c>
      <c r="J7" s="8"/>
      <c r="K7" s="8"/>
      <c r="L7" s="8"/>
      <c r="M7" s="31" t="s">
        <v>3</v>
      </c>
      <c r="N7" s="30" t="s">
        <v>81</v>
      </c>
    </row>
    <row r="8" spans="1:14" s="27" customFormat="1" ht="15.75">
      <c r="A8" s="9" t="s">
        <v>36</v>
      </c>
      <c r="B8" s="33" t="s">
        <v>85</v>
      </c>
      <c r="C8" s="33" t="s">
        <v>90</v>
      </c>
      <c r="D8" s="23">
        <v>0.76</v>
      </c>
      <c r="E8" s="24">
        <v>0.27</v>
      </c>
      <c r="F8" s="24">
        <v>0.03</v>
      </c>
      <c r="G8" s="34"/>
      <c r="H8" s="33" t="s">
        <v>52</v>
      </c>
      <c r="I8" s="8" t="s">
        <v>3</v>
      </c>
      <c r="J8" s="24"/>
      <c r="K8" s="24"/>
      <c r="L8" s="34"/>
      <c r="M8" s="31" t="s">
        <v>3</v>
      </c>
      <c r="N8" s="7" t="s">
        <v>94</v>
      </c>
    </row>
    <row r="9" spans="1:14" s="27" customFormat="1" ht="15.75">
      <c r="A9" s="9" t="s">
        <v>36</v>
      </c>
      <c r="B9" s="33" t="s">
        <v>85</v>
      </c>
      <c r="C9" s="33" t="s">
        <v>91</v>
      </c>
      <c r="D9" s="23">
        <v>1.02</v>
      </c>
      <c r="E9" s="24">
        <v>0.01</v>
      </c>
      <c r="F9" s="24">
        <v>0.03</v>
      </c>
      <c r="G9" s="34"/>
      <c r="H9" s="7" t="s">
        <v>52</v>
      </c>
      <c r="I9" s="8" t="s">
        <v>3</v>
      </c>
      <c r="J9" s="24"/>
      <c r="K9" s="24"/>
      <c r="L9" s="34"/>
      <c r="M9" s="31" t="s">
        <v>3</v>
      </c>
      <c r="N9" s="7" t="s">
        <v>94</v>
      </c>
    </row>
    <row r="10" spans="1:14" s="27" customFormat="1" ht="15.75">
      <c r="A10" s="9" t="s">
        <v>36</v>
      </c>
      <c r="B10" s="33" t="s">
        <v>85</v>
      </c>
      <c r="C10" s="9" t="s">
        <v>92</v>
      </c>
      <c r="D10" s="28">
        <v>1</v>
      </c>
      <c r="E10" s="24">
        <v>0</v>
      </c>
      <c r="F10" s="24">
        <v>0</v>
      </c>
      <c r="G10" s="24"/>
      <c r="H10" s="7" t="s">
        <v>52</v>
      </c>
      <c r="I10" s="8" t="s">
        <v>3</v>
      </c>
      <c r="J10" s="8"/>
      <c r="K10" s="8"/>
      <c r="L10" s="8"/>
      <c r="M10" s="31" t="s">
        <v>3</v>
      </c>
      <c r="N10" s="7" t="s">
        <v>94</v>
      </c>
    </row>
    <row r="11" spans="1:14" s="27" customFormat="1" ht="15.75">
      <c r="A11" s="9" t="s">
        <v>36</v>
      </c>
      <c r="B11" s="9" t="s">
        <v>86</v>
      </c>
      <c r="C11" s="30" t="s">
        <v>3</v>
      </c>
      <c r="D11" s="32">
        <v>1</v>
      </c>
      <c r="E11" s="46"/>
      <c r="F11" s="46"/>
      <c r="G11" s="30"/>
      <c r="H11" s="33" t="s">
        <v>3</v>
      </c>
      <c r="I11" s="23">
        <v>1</v>
      </c>
      <c r="J11" s="46"/>
      <c r="K11" s="46"/>
      <c r="L11" s="46"/>
      <c r="M11" s="33" t="s">
        <v>3</v>
      </c>
      <c r="N11" s="9" t="s">
        <v>74</v>
      </c>
    </row>
    <row r="12" spans="1:14" s="13" customFormat="1" ht="15.75">
      <c r="A12" s="7" t="s">
        <v>36</v>
      </c>
      <c r="B12" s="9" t="s">
        <v>16</v>
      </c>
      <c r="C12" s="7" t="s">
        <v>97</v>
      </c>
      <c r="D12" s="36">
        <f>1-E12+F12</f>
        <v>0.63</v>
      </c>
      <c r="E12" s="36">
        <v>0.37</v>
      </c>
      <c r="F12" s="36">
        <v>0</v>
      </c>
      <c r="G12" s="7"/>
      <c r="H12" s="7" t="s">
        <v>52</v>
      </c>
      <c r="I12" s="10" t="s">
        <v>3</v>
      </c>
      <c r="J12" s="35"/>
      <c r="K12" s="35"/>
      <c r="L12" s="35"/>
      <c r="M12" s="33" t="s">
        <v>3</v>
      </c>
      <c r="N12" s="7" t="s">
        <v>94</v>
      </c>
    </row>
    <row r="13" spans="1:14" ht="15.75">
      <c r="A13" s="9" t="s">
        <v>36</v>
      </c>
      <c r="B13" s="9" t="s">
        <v>16</v>
      </c>
      <c r="C13" s="9" t="s">
        <v>50</v>
      </c>
      <c r="D13" s="36">
        <f>1-E13+F13</f>
        <v>0.72</v>
      </c>
      <c r="E13" s="36">
        <v>0.28000000000000003</v>
      </c>
      <c r="F13" s="36">
        <v>0</v>
      </c>
      <c r="G13" s="7"/>
      <c r="H13" s="7" t="s">
        <v>52</v>
      </c>
      <c r="I13" s="10" t="s">
        <v>3</v>
      </c>
      <c r="J13" s="35"/>
      <c r="K13" s="35"/>
      <c r="L13" s="35"/>
      <c r="M13" s="33" t="s">
        <v>3</v>
      </c>
      <c r="N13" s="7" t="s">
        <v>94</v>
      </c>
    </row>
    <row r="14" spans="1:14" ht="31.5">
      <c r="A14" s="9" t="s">
        <v>36</v>
      </c>
      <c r="B14" s="9" t="s">
        <v>16</v>
      </c>
      <c r="C14" s="9" t="s">
        <v>112</v>
      </c>
      <c r="D14" s="36">
        <v>0.73</v>
      </c>
      <c r="E14" s="36">
        <v>0.44</v>
      </c>
      <c r="F14" s="36">
        <v>0.17</v>
      </c>
      <c r="G14" s="7"/>
      <c r="H14" s="18" t="s">
        <v>114</v>
      </c>
      <c r="I14" s="10" t="s">
        <v>3</v>
      </c>
      <c r="J14" s="35"/>
      <c r="K14" s="35"/>
      <c r="L14" s="35"/>
      <c r="M14" s="33" t="s">
        <v>3</v>
      </c>
      <c r="N14" s="7" t="s">
        <v>113</v>
      </c>
    </row>
    <row r="15" spans="1:14" ht="94.5">
      <c r="A15" s="9" t="s">
        <v>36</v>
      </c>
      <c r="B15" s="9" t="s">
        <v>70</v>
      </c>
      <c r="C15" s="9" t="s">
        <v>32</v>
      </c>
      <c r="D15" s="24">
        <v>1</v>
      </c>
      <c r="E15" s="24">
        <v>0</v>
      </c>
      <c r="F15" s="24">
        <v>0</v>
      </c>
      <c r="G15" s="25"/>
      <c r="H15" s="9" t="s">
        <v>89</v>
      </c>
      <c r="I15" s="23">
        <v>1</v>
      </c>
      <c r="J15" s="24">
        <v>0</v>
      </c>
      <c r="K15" s="24">
        <v>0</v>
      </c>
      <c r="L15" s="37"/>
      <c r="M15" s="9" t="s">
        <v>89</v>
      </c>
      <c r="N15" s="18" t="s">
        <v>98</v>
      </c>
    </row>
    <row r="16" spans="1:14" ht="15.75">
      <c r="A16" s="9" t="s">
        <v>36</v>
      </c>
      <c r="B16" s="9" t="s">
        <v>88</v>
      </c>
      <c r="C16" s="7" t="s">
        <v>32</v>
      </c>
      <c r="D16" s="28">
        <v>0.83</v>
      </c>
      <c r="E16" s="28">
        <v>0.23</v>
      </c>
      <c r="F16" s="28">
        <v>0.06</v>
      </c>
      <c r="G16" s="8"/>
      <c r="H16" s="7" t="s">
        <v>52</v>
      </c>
      <c r="I16" s="8" t="s">
        <v>3</v>
      </c>
      <c r="J16" s="8"/>
      <c r="K16" s="8"/>
      <c r="L16" s="8"/>
      <c r="M16" s="31" t="s">
        <v>3</v>
      </c>
      <c r="N16" s="7" t="s">
        <v>94</v>
      </c>
    </row>
    <row r="17" spans="1:14" ht="15.75">
      <c r="A17" s="7" t="s">
        <v>53</v>
      </c>
      <c r="B17" s="9" t="s">
        <v>78</v>
      </c>
      <c r="C17" s="7" t="s">
        <v>58</v>
      </c>
      <c r="D17" s="36">
        <f>1-E17+F17</f>
        <v>0.88</v>
      </c>
      <c r="E17" s="36">
        <v>0.12</v>
      </c>
      <c r="F17" s="36">
        <v>0</v>
      </c>
      <c r="G17" s="7"/>
      <c r="H17" s="7" t="s">
        <v>63</v>
      </c>
      <c r="I17" s="36">
        <f>1-J17+K17</f>
        <v>0.75</v>
      </c>
      <c r="J17" s="36">
        <v>0.25</v>
      </c>
      <c r="K17" s="36">
        <v>0</v>
      </c>
      <c r="L17" s="8"/>
      <c r="M17" s="31" t="s">
        <v>63</v>
      </c>
      <c r="N17" s="7" t="s">
        <v>94</v>
      </c>
    </row>
    <row r="18" spans="1:14">
      <c r="A18" s="7" t="s">
        <v>53</v>
      </c>
      <c r="B18" s="9" t="s">
        <v>78</v>
      </c>
      <c r="C18" s="7" t="s">
        <v>24</v>
      </c>
      <c r="D18" s="36">
        <f>1-E18+F18</f>
        <v>0.96</v>
      </c>
      <c r="E18" s="36">
        <v>0.04</v>
      </c>
      <c r="F18" s="36">
        <v>0</v>
      </c>
      <c r="G18" s="7"/>
      <c r="H18" s="7" t="s">
        <v>63</v>
      </c>
      <c r="I18" s="36">
        <f>1-J18+K18</f>
        <v>0.81</v>
      </c>
      <c r="J18" s="36">
        <v>0.19</v>
      </c>
      <c r="K18" s="36">
        <v>0</v>
      </c>
      <c r="L18" s="8"/>
      <c r="M18" s="31" t="s">
        <v>63</v>
      </c>
      <c r="N18" s="7" t="s">
        <v>94</v>
      </c>
    </row>
    <row r="19" spans="1:14" ht="42">
      <c r="A19" s="9" t="s">
        <v>36</v>
      </c>
      <c r="B19" s="9" t="s">
        <v>34</v>
      </c>
      <c r="C19" s="33" t="s">
        <v>22</v>
      </c>
      <c r="D19" s="23">
        <f>1-E19+F19</f>
        <v>0.85099999999999998</v>
      </c>
      <c r="E19" s="23">
        <v>0.22</v>
      </c>
      <c r="F19" s="38">
        <v>7.0999999999999994E-2</v>
      </c>
      <c r="G19" s="34"/>
      <c r="H19" s="33" t="s">
        <v>83</v>
      </c>
      <c r="I19" s="10" t="s">
        <v>3</v>
      </c>
      <c r="J19" s="10"/>
      <c r="K19" s="10"/>
      <c r="L19" s="10"/>
      <c r="M19" s="33" t="s">
        <v>3</v>
      </c>
      <c r="N19" s="39" t="s">
        <v>71</v>
      </c>
    </row>
    <row r="20" spans="1:14" s="13" customFormat="1" ht="41.4">
      <c r="A20" s="9" t="s">
        <v>36</v>
      </c>
      <c r="B20" s="9" t="s">
        <v>34</v>
      </c>
      <c r="C20" s="33" t="s">
        <v>33</v>
      </c>
      <c r="D20" s="23">
        <f>1-E20+F20</f>
        <v>0.94099999999999995</v>
      </c>
      <c r="E20" s="23">
        <v>0.13</v>
      </c>
      <c r="F20" s="38">
        <v>7.0999999999999994E-2</v>
      </c>
      <c r="G20" s="34"/>
      <c r="H20" s="33" t="s">
        <v>83</v>
      </c>
      <c r="I20" s="23">
        <v>0.95</v>
      </c>
      <c r="J20" s="23">
        <v>0.13</v>
      </c>
      <c r="K20" s="38">
        <v>7.5999999999999998E-2</v>
      </c>
      <c r="L20" s="34"/>
      <c r="M20" s="33" t="s">
        <v>83</v>
      </c>
      <c r="N20" s="39" t="s">
        <v>71</v>
      </c>
    </row>
    <row r="21" spans="1:14" s="13" customFormat="1" ht="41.4">
      <c r="A21" s="9" t="s">
        <v>36</v>
      </c>
      <c r="B21" s="9" t="s">
        <v>34</v>
      </c>
      <c r="C21" s="33" t="s">
        <v>23</v>
      </c>
      <c r="D21" s="23">
        <f>1-E21+F21</f>
        <v>1.004</v>
      </c>
      <c r="E21" s="38">
        <v>6.7000000000000004E-2</v>
      </c>
      <c r="F21" s="38">
        <v>7.0999999999999994E-2</v>
      </c>
      <c r="G21" s="34"/>
      <c r="H21" s="33" t="s">
        <v>83</v>
      </c>
      <c r="I21" s="23">
        <v>1</v>
      </c>
      <c r="J21" s="38">
        <v>6.7000000000000004E-2</v>
      </c>
      <c r="K21" s="38">
        <v>7.5999999999999998E-2</v>
      </c>
      <c r="L21" s="34"/>
      <c r="M21" s="33" t="s">
        <v>83</v>
      </c>
      <c r="N21" s="39" t="s">
        <v>71</v>
      </c>
    </row>
    <row r="22" spans="1:14" s="13" customFormat="1" ht="30" customHeight="1">
      <c r="A22" s="9" t="s">
        <v>36</v>
      </c>
      <c r="B22" s="9" t="s">
        <v>34</v>
      </c>
      <c r="C22" s="33" t="s">
        <v>68</v>
      </c>
      <c r="D22" s="23">
        <v>1</v>
      </c>
      <c r="E22" s="24">
        <v>0</v>
      </c>
      <c r="F22" s="24">
        <v>0</v>
      </c>
      <c r="G22" s="34"/>
      <c r="H22" s="33" t="s">
        <v>83</v>
      </c>
      <c r="I22" s="23">
        <v>1</v>
      </c>
      <c r="J22" s="24">
        <v>0</v>
      </c>
      <c r="K22" s="24">
        <v>0</v>
      </c>
      <c r="L22" s="34"/>
      <c r="M22" s="33" t="s">
        <v>83</v>
      </c>
      <c r="N22" s="39" t="s">
        <v>84</v>
      </c>
    </row>
  </sheetData>
  <autoFilter ref="A4:N22">
    <sortState ref="A5:N21">
      <sortCondition ref="A5:A21"/>
      <sortCondition ref="B5:B21"/>
    </sortState>
  </autoFilter>
  <mergeCells count="2">
    <mergeCell ref="D3:H3"/>
    <mergeCell ref="I3:M3"/>
  </mergeCells>
  <pageMargins left="0.7" right="0.7" top="0.75" bottom="0.75" header="0.3" footer="0.3"/>
  <pageSetup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PY8 AIC EE Portfolio</vt:lpstr>
      <vt:lpstr>PY8 IPA Programs</vt:lpstr>
      <vt:lpstr>'PY8 IPA Programs'!Print_Area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Sutter</dc:creator>
  <cp:lastModifiedBy>Celia Christensen</cp:lastModifiedBy>
  <cp:lastPrinted>2014-02-11T01:42:32Z</cp:lastPrinted>
  <dcterms:created xsi:type="dcterms:W3CDTF">2013-09-03T15:10:09Z</dcterms:created>
  <dcterms:modified xsi:type="dcterms:W3CDTF">2015-05-07T11:12:14Z</dcterms:modified>
</cp:coreProperties>
</file>