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980"/>
  </bookViews>
  <sheets>
    <sheet name="Jan Worksheet" sheetId="1" r:id="rId1"/>
  </sheets>
  <definedNames>
    <definedName name="_xlnm.Print_Area" localSheetId="0">'Jan Worksheet'!$A$2:$H$63</definedName>
    <definedName name="program_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39" i="1"/>
  <c r="I38" i="1"/>
  <c r="I37" i="1"/>
  <c r="I36" i="1"/>
  <c r="I35" i="1"/>
  <c r="I34" i="1"/>
  <c r="I33" i="1"/>
  <c r="I29" i="1"/>
  <c r="I28" i="1"/>
  <c r="I27" i="1"/>
  <c r="I26" i="1"/>
  <c r="I25" i="1"/>
  <c r="I24" i="1"/>
  <c r="I23" i="1"/>
  <c r="E7" i="1"/>
  <c r="D7" i="1"/>
  <c r="C7" i="1"/>
  <c r="C8" i="1"/>
  <c r="G39" i="1" l="1"/>
  <c r="H37" i="1" s="1"/>
  <c r="E39" i="1"/>
  <c r="F37" i="1" s="1"/>
  <c r="C39" i="1"/>
  <c r="C46" i="1" s="1"/>
  <c r="G29" i="1"/>
  <c r="H26" i="1" s="1"/>
  <c r="H28" i="1"/>
  <c r="E29" i="1"/>
  <c r="F26" i="1" s="1"/>
  <c r="F28" i="1"/>
  <c r="F27" i="1"/>
  <c r="F24" i="1"/>
  <c r="F23" i="1"/>
  <c r="C29" i="1"/>
  <c r="D26" i="1" s="1"/>
  <c r="D37" i="1" l="1"/>
  <c r="D34" i="1"/>
  <c r="D33" i="1"/>
  <c r="D36" i="1"/>
  <c r="D35" i="1"/>
  <c r="H23" i="1"/>
  <c r="H24" i="1"/>
  <c r="G45" i="1"/>
  <c r="G44" i="1" s="1"/>
  <c r="C45" i="1"/>
  <c r="G46" i="1"/>
  <c r="H36" i="1"/>
  <c r="H34" i="1"/>
  <c r="H25" i="1"/>
  <c r="H29" i="1" s="1"/>
  <c r="H27" i="1"/>
  <c r="F25" i="1"/>
  <c r="F29" i="1" s="1"/>
  <c r="E45" i="1"/>
  <c r="H33" i="1"/>
  <c r="H35" i="1"/>
  <c r="H38" i="1"/>
  <c r="J36" i="1"/>
  <c r="E46" i="1"/>
  <c r="D38" i="1"/>
  <c r="D23" i="1"/>
  <c r="D25" i="1"/>
  <c r="D27" i="1"/>
  <c r="D24" i="1"/>
  <c r="D28" i="1"/>
  <c r="F34" i="1"/>
  <c r="F38" i="1"/>
  <c r="F36" i="1"/>
  <c r="F33" i="1"/>
  <c r="F35" i="1"/>
  <c r="F11" i="1"/>
  <c r="E44" i="1" l="1"/>
  <c r="F45" i="1" s="1"/>
  <c r="I44" i="1"/>
  <c r="J46" i="1" s="1"/>
  <c r="H45" i="1"/>
  <c r="H39" i="1"/>
  <c r="H46" i="1"/>
  <c r="J38" i="1"/>
  <c r="J37" i="1"/>
  <c r="J34" i="1"/>
  <c r="J33" i="1"/>
  <c r="J35" i="1"/>
  <c r="C44" i="1"/>
  <c r="D46" i="1" s="1"/>
  <c r="D39" i="1"/>
  <c r="D29" i="1"/>
  <c r="J26" i="1"/>
  <c r="J27" i="1"/>
  <c r="J24" i="1"/>
  <c r="J23" i="1"/>
  <c r="J28" i="1"/>
  <c r="J25" i="1"/>
  <c r="F39" i="1"/>
  <c r="F10" i="1"/>
  <c r="J39" i="1" l="1"/>
  <c r="J45" i="1"/>
  <c r="F46" i="1"/>
  <c r="D45" i="1"/>
  <c r="J29" i="1"/>
  <c r="F7" i="1"/>
  <c r="F9" i="1"/>
  <c r="F17" i="1"/>
  <c r="D8" i="1"/>
  <c r="D12" i="1" l="1"/>
  <c r="F15" i="1"/>
  <c r="F6" i="1"/>
  <c r="E8" i="1"/>
  <c r="C12" i="1"/>
  <c r="D13" i="1" l="1"/>
  <c r="E43" i="1" s="1"/>
  <c r="E12" i="1"/>
  <c r="E13" i="1" s="1"/>
  <c r="G43" i="1" s="1"/>
  <c r="C13" i="1"/>
  <c r="C43" i="1" s="1"/>
  <c r="F8" i="1"/>
  <c r="C14" i="1" l="1"/>
  <c r="E14" i="1"/>
  <c r="E16" i="1" s="1"/>
  <c r="D14" i="1"/>
  <c r="D16" i="1" s="1"/>
  <c r="F13" i="1"/>
  <c r="I43" i="1" s="1"/>
  <c r="F12" i="1"/>
  <c r="F14" i="1" l="1"/>
  <c r="C16" i="1"/>
  <c r="F16" i="1" s="1"/>
</calcChain>
</file>

<file path=xl/sharedStrings.xml><?xml version="1.0" encoding="utf-8"?>
<sst xmlns="http://schemas.openxmlformats.org/spreadsheetml/2006/main" count="64" uniqueCount="33">
  <si>
    <t>EPY10/GPY7</t>
  </si>
  <si>
    <t>EPY11/GPY8</t>
  </si>
  <si>
    <t>EPY12/GPY9</t>
  </si>
  <si>
    <t>Total</t>
  </si>
  <si>
    <t>EM&amp;V Implementation</t>
  </si>
  <si>
    <t>Budget Cap</t>
  </si>
  <si>
    <t>Research &amp; Development (Emerging Technologies)</t>
  </si>
  <si>
    <t>Utility Allocation @</t>
  </si>
  <si>
    <t>DCEO Allocation @</t>
  </si>
  <si>
    <t>Total Portfolio Costs</t>
  </si>
  <si>
    <t>Portfolio Marketing &amp; Education</t>
  </si>
  <si>
    <t>Portfolio Adminstration (Including Planning)</t>
  </si>
  <si>
    <t>Available Program Budget</t>
  </si>
  <si>
    <t>Studies (ie Potential Studies) (External costs)</t>
  </si>
  <si>
    <t>OBF - Program Management &amp; EM&amp;V (incl in Admin above)</t>
  </si>
  <si>
    <t>Non-Res/Business</t>
  </si>
  <si>
    <t>Offering/Track</t>
  </si>
  <si>
    <t>Residential Program</t>
  </si>
  <si>
    <t>% of Res</t>
  </si>
  <si>
    <t>Summary</t>
  </si>
  <si>
    <t>Available Program Funding</t>
  </si>
  <si>
    <t>Estsimated Program Budgets</t>
  </si>
  <si>
    <t>Est $</t>
  </si>
  <si>
    <t>% of Non-Res</t>
  </si>
  <si>
    <t xml:space="preserve"> - Residential</t>
  </si>
  <si>
    <t xml:space="preserve"> - Non-residential/Business</t>
  </si>
  <si>
    <t>Nicor Gas EEPS PY7-9</t>
  </si>
  <si>
    <t>Nicor Gas  Subtotal</t>
  </si>
  <si>
    <t>Nicor Gas w/DCEO Subtotal</t>
  </si>
  <si>
    <t>TBD</t>
  </si>
  <si>
    <t>Mod Income (150%-300% Poverty)</t>
  </si>
  <si>
    <t>$700,000 - $900,000 Per PY</t>
  </si>
  <si>
    <t>Subject to additional Portfolio Costs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</si>
</sst>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6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2" xfId="0" applyBorder="1"/>
    <xf numFmtId="0" fontId="0" fillId="0" borderId="2" xfId="0" applyBorder="1" applyAlignment="1"/>
    <xf numFmtId="9" fontId="0" fillId="2" borderId="1" xfId="0" applyNumberFormat="1" applyFill="1" applyBorder="1" applyAlignmen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14" xfId="0" applyBorder="1"/>
    <xf numFmtId="164" fontId="1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/>
    <xf numFmtId="0" fontId="0" fillId="0" borderId="9" xfId="0" applyFont="1" applyBorder="1"/>
    <xf numFmtId="0" fontId="0" fillId="0" borderId="0" xfId="0" applyFont="1"/>
    <xf numFmtId="164" fontId="0" fillId="0" borderId="19" xfId="0" applyNumberFormat="1" applyBorder="1"/>
    <xf numFmtId="0" fontId="0" fillId="0" borderId="20" xfId="0" applyBorder="1"/>
    <xf numFmtId="0" fontId="0" fillId="0" borderId="18" xfId="0" applyBorder="1"/>
    <xf numFmtId="164" fontId="0" fillId="0" borderId="21" xfId="0" applyNumberFormat="1" applyBorder="1"/>
    <xf numFmtId="165" fontId="0" fillId="0" borderId="22" xfId="0" applyNumberFormat="1" applyBorder="1"/>
    <xf numFmtId="164" fontId="0" fillId="0" borderId="23" xfId="0" applyNumberFormat="1" applyBorder="1"/>
    <xf numFmtId="164" fontId="0" fillId="0" borderId="13" xfId="0" applyNumberFormat="1" applyBorder="1"/>
    <xf numFmtId="0" fontId="0" fillId="0" borderId="24" xfId="0" applyBorder="1"/>
    <xf numFmtId="0" fontId="0" fillId="0" borderId="24" xfId="0" applyFont="1" applyBorder="1"/>
    <xf numFmtId="164" fontId="0" fillId="0" borderId="1" xfId="0" applyNumberFormat="1" applyFont="1" applyBorder="1"/>
    <xf numFmtId="164" fontId="0" fillId="0" borderId="3" xfId="0" applyNumberFormat="1" applyBorder="1"/>
    <xf numFmtId="164" fontId="0" fillId="0" borderId="3" xfId="0" applyNumberFormat="1" applyFont="1" applyBorder="1"/>
    <xf numFmtId="0" fontId="0" fillId="0" borderId="22" xfId="0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6" xfId="0" applyFill="1" applyBorder="1"/>
    <xf numFmtId="0" fontId="0" fillId="0" borderId="17" xfId="0" applyBorder="1"/>
    <xf numFmtId="0" fontId="0" fillId="0" borderId="19" xfId="0" applyBorder="1"/>
    <xf numFmtId="0" fontId="0" fillId="0" borderId="19" xfId="0" applyFont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6" fontId="0" fillId="0" borderId="6" xfId="1" applyNumberFormat="1" applyFont="1" applyBorder="1"/>
    <xf numFmtId="0" fontId="0" fillId="0" borderId="6" xfId="0" applyBorder="1" applyAlignment="1">
      <alignment horizontal="center"/>
    </xf>
    <xf numFmtId="9" fontId="0" fillId="0" borderId="6" xfId="0" applyNumberFormat="1" applyBorder="1"/>
    <xf numFmtId="166" fontId="0" fillId="0" borderId="6" xfId="0" applyNumberFormat="1" applyBorder="1"/>
    <xf numFmtId="9" fontId="0" fillId="0" borderId="6" xfId="2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showWhiteSpace="0" topLeftCell="A25" zoomScale="80" zoomScaleNormal="80" workbookViewId="0">
      <selection activeCell="K47" sqref="K47"/>
    </sheetView>
  </sheetViews>
  <sheetFormatPr defaultRowHeight="14.4" x14ac:dyDescent="0.3"/>
  <cols>
    <col min="1" max="1" width="37.6640625" customWidth="1"/>
    <col min="2" max="2" width="5" bestFit="1" customWidth="1"/>
    <col min="3" max="6" width="14.109375" customWidth="1"/>
    <col min="7" max="7" width="14.5546875" customWidth="1"/>
    <col min="8" max="10" width="14.109375" customWidth="1"/>
    <col min="11" max="11" width="33.6640625" bestFit="1" customWidth="1"/>
    <col min="12" max="15" width="15.109375" bestFit="1" customWidth="1"/>
  </cols>
  <sheetData>
    <row r="1" spans="1:29" ht="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 x14ac:dyDescent="0.25">
      <c r="A2" s="3"/>
      <c r="B2" s="3"/>
      <c r="C2" s="3"/>
      <c r="D2" s="3"/>
      <c r="E2" s="3"/>
      <c r="F2" s="3"/>
      <c r="G2" s="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 x14ac:dyDescent="0.25">
      <c r="A3" s="4"/>
      <c r="B3" s="4"/>
      <c r="C3" s="4"/>
      <c r="D3" s="4"/>
      <c r="E3" s="4"/>
      <c r="F3" s="4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" x14ac:dyDescent="0.25">
      <c r="A4" s="76" t="s">
        <v>26</v>
      </c>
      <c r="B4" s="77"/>
      <c r="C4" s="77"/>
      <c r="D4" s="77"/>
      <c r="E4" s="77"/>
      <c r="F4" s="78"/>
      <c r="G4" s="8"/>
      <c r="H4" s="8"/>
      <c r="I4" s="8"/>
      <c r="J4" s="8"/>
      <c r="K4" s="8"/>
      <c r="L4" s="48"/>
      <c r="M4" s="48"/>
      <c r="N4" s="48"/>
      <c r="O4" s="4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" x14ac:dyDescent="0.25">
      <c r="A5" s="12" t="s">
        <v>5</v>
      </c>
      <c r="B5" s="11"/>
      <c r="C5" s="13" t="s">
        <v>0</v>
      </c>
      <c r="D5" s="13" t="s">
        <v>1</v>
      </c>
      <c r="E5" s="13" t="s">
        <v>2</v>
      </c>
      <c r="F5" s="13" t="s">
        <v>3</v>
      </c>
      <c r="G5" s="8"/>
      <c r="H5" s="8"/>
      <c r="I5" s="8"/>
      <c r="J5" s="8"/>
      <c r="K5" s="8"/>
      <c r="L5" s="47"/>
      <c r="M5" s="47"/>
      <c r="N5" s="47"/>
      <c r="O5" s="4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15" x14ac:dyDescent="0.25">
      <c r="A6" s="15" t="s">
        <v>7</v>
      </c>
      <c r="B6" s="16">
        <v>0.75</v>
      </c>
      <c r="C6" s="2">
        <v>29593133.768769253</v>
      </c>
      <c r="D6" s="2">
        <v>30362357.083453692</v>
      </c>
      <c r="E6" s="2">
        <v>31122372.664937101</v>
      </c>
      <c r="F6" s="2">
        <f t="shared" ref="F6:F17" si="0">SUM(C6:E6)</f>
        <v>91077863.517160058</v>
      </c>
      <c r="G6" s="8"/>
      <c r="H6" s="8"/>
      <c r="I6" s="8"/>
      <c r="J6" s="49"/>
      <c r="K6" s="8"/>
      <c r="L6" s="50"/>
      <c r="M6" s="50"/>
      <c r="N6" s="50"/>
      <c r="O6" s="5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5" x14ac:dyDescent="0.25">
      <c r="A7" s="62" t="s">
        <v>6</v>
      </c>
      <c r="B7" s="63"/>
      <c r="C7" s="1">
        <f>+C$6*(1-0.97)</f>
        <v>887794.0130630784</v>
      </c>
      <c r="D7" s="1">
        <f>+D$6*(1-0.97)</f>
        <v>910870.71250361158</v>
      </c>
      <c r="E7" s="1">
        <f>+E$6*(1-0.97)</f>
        <v>933671.17994811386</v>
      </c>
      <c r="F7" s="2">
        <f t="shared" si="0"/>
        <v>2732335.9055148037</v>
      </c>
      <c r="G7" s="8"/>
      <c r="H7" s="8"/>
      <c r="I7" s="8"/>
      <c r="J7" s="49"/>
      <c r="K7" s="8"/>
      <c r="L7" s="50"/>
      <c r="M7" s="50"/>
      <c r="N7" s="50"/>
      <c r="O7" s="50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9" ht="15" x14ac:dyDescent="0.25">
      <c r="A8" s="62" t="s">
        <v>4</v>
      </c>
      <c r="B8" s="63"/>
      <c r="C8" s="1">
        <f>+C$6*(1-0.97)</f>
        <v>887794.0130630784</v>
      </c>
      <c r="D8" s="1">
        <f>+D6*(1-0.97)</f>
        <v>910870.71250361158</v>
      </c>
      <c r="E8" s="1">
        <f>+E6*(1-0.97)</f>
        <v>933671.17994811386</v>
      </c>
      <c r="F8" s="2">
        <f t="shared" si="0"/>
        <v>2732335.9055148037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9" ht="15" x14ac:dyDescent="0.25">
      <c r="A9" s="62" t="s">
        <v>11</v>
      </c>
      <c r="B9" s="63"/>
      <c r="C9" s="1"/>
      <c r="D9" s="1"/>
      <c r="E9" s="1"/>
      <c r="F9" s="2">
        <f t="shared" si="0"/>
        <v>0</v>
      </c>
      <c r="G9" s="8" t="s">
        <v>29</v>
      </c>
      <c r="H9" s="8"/>
      <c r="I9" s="8"/>
      <c r="J9" s="8"/>
      <c r="K9" s="8"/>
      <c r="L9" s="51"/>
      <c r="M9" s="51"/>
      <c r="N9" s="51"/>
      <c r="O9" s="5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9" ht="15" x14ac:dyDescent="0.25">
      <c r="A10" s="62" t="s">
        <v>10</v>
      </c>
      <c r="B10" s="63"/>
      <c r="C10" s="1"/>
      <c r="D10" s="1"/>
      <c r="E10" s="1"/>
      <c r="F10" s="2">
        <f t="shared" si="0"/>
        <v>0</v>
      </c>
      <c r="G10" s="8" t="s">
        <v>29</v>
      </c>
      <c r="H10" s="8"/>
      <c r="I10" s="8"/>
      <c r="J10" s="8"/>
      <c r="K10" s="8"/>
      <c r="L10" s="51"/>
      <c r="M10" s="51"/>
      <c r="N10" s="51"/>
      <c r="O10" s="5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9" ht="15" x14ac:dyDescent="0.25">
      <c r="A11" s="62" t="s">
        <v>13</v>
      </c>
      <c r="B11" s="63"/>
      <c r="C11" s="1"/>
      <c r="D11" s="1"/>
      <c r="E11" s="1"/>
      <c r="F11" s="2">
        <f t="shared" si="0"/>
        <v>0</v>
      </c>
      <c r="G11" s="8" t="s">
        <v>29</v>
      </c>
      <c r="H11" s="8"/>
      <c r="I11" s="8"/>
      <c r="J11" s="8"/>
      <c r="K11" s="8"/>
      <c r="L11" s="52"/>
      <c r="M11" s="52"/>
      <c r="N11" s="52"/>
      <c r="O11" s="5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9" ht="15" x14ac:dyDescent="0.25">
      <c r="A12" s="62" t="s">
        <v>9</v>
      </c>
      <c r="B12" s="63"/>
      <c r="C12" s="1">
        <f>SUM(C7:C11)</f>
        <v>1775588.0261261568</v>
      </c>
      <c r="D12" s="1">
        <f>SUM(D7:D11)</f>
        <v>1821741.4250072232</v>
      </c>
      <c r="E12" s="1">
        <f>SUM(E7:E11)</f>
        <v>1867342.3598962277</v>
      </c>
      <c r="F12" s="2">
        <f t="shared" si="0"/>
        <v>5464671.8110296074</v>
      </c>
      <c r="G12" s="8"/>
      <c r="H12" s="8"/>
      <c r="I12" s="8"/>
      <c r="J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9" ht="15" x14ac:dyDescent="0.25">
      <c r="A13" s="70" t="s">
        <v>12</v>
      </c>
      <c r="B13" s="71"/>
      <c r="C13" s="46">
        <f>+C6-C12</f>
        <v>27817545.742643096</v>
      </c>
      <c r="D13" s="46">
        <f>+D6-D12</f>
        <v>28540615.658446468</v>
      </c>
      <c r="E13" s="46">
        <f>+E6-E12</f>
        <v>29255030.305040874</v>
      </c>
      <c r="F13" s="45">
        <f t="shared" si="0"/>
        <v>85613191.706130445</v>
      </c>
      <c r="G13" s="8" t="s">
        <v>32</v>
      </c>
      <c r="H13" s="8"/>
      <c r="I13" s="8"/>
      <c r="J13" s="8"/>
      <c r="K13" s="8"/>
      <c r="L13" s="50"/>
      <c r="M13" s="50"/>
      <c r="N13" s="50"/>
      <c r="O13" s="5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9" ht="15" x14ac:dyDescent="0.25">
      <c r="A14" s="74" t="s">
        <v>27</v>
      </c>
      <c r="B14" s="75"/>
      <c r="C14" s="1">
        <f>+C12+C13</f>
        <v>29593133.768769253</v>
      </c>
      <c r="D14" s="1">
        <f t="shared" ref="D14:E14" si="1">+D12+D13</f>
        <v>30362357.083453692</v>
      </c>
      <c r="E14" s="1">
        <f t="shared" si="1"/>
        <v>31122372.664937101</v>
      </c>
      <c r="F14" s="2">
        <f t="shared" si="0"/>
        <v>91077863.517160058</v>
      </c>
      <c r="G14" s="8"/>
      <c r="H14" s="8"/>
      <c r="I14" s="8"/>
      <c r="J14" s="8"/>
      <c r="K14" s="8"/>
      <c r="L14" s="50"/>
      <c r="M14" s="50"/>
      <c r="N14" s="50"/>
      <c r="O14" s="5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9" ht="15" x14ac:dyDescent="0.25">
      <c r="A15" s="15" t="s">
        <v>8</v>
      </c>
      <c r="B15" s="16">
        <v>0.25</v>
      </c>
      <c r="C15" s="1">
        <v>9864377.9229230843</v>
      </c>
      <c r="D15" s="1">
        <v>10120785.694484564</v>
      </c>
      <c r="E15" s="1">
        <v>10374124.2216457</v>
      </c>
      <c r="F15" s="2">
        <f t="shared" si="0"/>
        <v>30359287.839053348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9" ht="15" x14ac:dyDescent="0.25">
      <c r="A16" s="74" t="s">
        <v>28</v>
      </c>
      <c r="B16" s="75"/>
      <c r="C16" s="1">
        <f>+C14+C15</f>
        <v>39457511.691692337</v>
      </c>
      <c r="D16" s="1">
        <f t="shared" ref="D16:E16" si="2">+D14+D15</f>
        <v>40483142.777938254</v>
      </c>
      <c r="E16" s="1">
        <f t="shared" si="2"/>
        <v>41496496.886582799</v>
      </c>
      <c r="F16" s="2">
        <f t="shared" si="0"/>
        <v>121437151.35621339</v>
      </c>
      <c r="G16" s="8"/>
      <c r="H16" s="8"/>
      <c r="I16" s="8"/>
      <c r="J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9" ht="15" x14ac:dyDescent="0.25">
      <c r="A17" s="72" t="s">
        <v>14</v>
      </c>
      <c r="B17" s="73"/>
      <c r="C17" s="1"/>
      <c r="D17" s="1"/>
      <c r="E17" s="1"/>
      <c r="F17" s="2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9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8.75" x14ac:dyDescent="0.3">
      <c r="A21" s="68" t="s">
        <v>17</v>
      </c>
      <c r="B21" s="69"/>
      <c r="C21" s="53" t="s">
        <v>0</v>
      </c>
      <c r="D21" s="53"/>
      <c r="E21" s="53" t="s">
        <v>1</v>
      </c>
      <c r="F21" s="53"/>
      <c r="G21" s="53" t="s">
        <v>2</v>
      </c>
      <c r="H21" s="53"/>
      <c r="I21" s="53" t="s">
        <v>3</v>
      </c>
      <c r="J21" s="5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9" ht="15" x14ac:dyDescent="0.25">
      <c r="A22" s="60" t="s">
        <v>16</v>
      </c>
      <c r="B22" s="61"/>
      <c r="C22" s="18" t="s">
        <v>22</v>
      </c>
      <c r="D22" s="18" t="s">
        <v>18</v>
      </c>
      <c r="E22" s="18" t="s">
        <v>22</v>
      </c>
      <c r="F22" s="18" t="s">
        <v>18</v>
      </c>
      <c r="G22" s="18" t="s">
        <v>22</v>
      </c>
      <c r="H22" s="18" t="s">
        <v>18</v>
      </c>
      <c r="I22" s="18" t="s">
        <v>22</v>
      </c>
      <c r="J22" s="18" t="s">
        <v>18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9" ht="15" x14ac:dyDescent="0.25">
      <c r="A23" s="62"/>
      <c r="B23" s="63"/>
      <c r="C23" s="1"/>
      <c r="D23" s="21" t="e">
        <f>+C23/C29</f>
        <v>#DIV/0!</v>
      </c>
      <c r="E23" s="1"/>
      <c r="F23" s="21" t="e">
        <f>+E23/E29</f>
        <v>#DIV/0!</v>
      </c>
      <c r="G23" s="1"/>
      <c r="H23" s="21" t="e">
        <f>+G23/G29</f>
        <v>#DIV/0!</v>
      </c>
      <c r="I23" s="1">
        <f>+C23+E23+G23</f>
        <v>0</v>
      </c>
      <c r="J23" s="21" t="e">
        <f>+I23/I29</f>
        <v>#DIV/0!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9" ht="15" x14ac:dyDescent="0.25">
      <c r="A24" s="62"/>
      <c r="B24" s="63"/>
      <c r="C24" s="1"/>
      <c r="D24" s="21" t="e">
        <f>+C24/C29</f>
        <v>#DIV/0!</v>
      </c>
      <c r="E24" s="1"/>
      <c r="F24" s="21" t="e">
        <f>+E24/E29</f>
        <v>#DIV/0!</v>
      </c>
      <c r="G24" s="1"/>
      <c r="H24" s="21" t="e">
        <f>+G24/G29</f>
        <v>#DIV/0!</v>
      </c>
      <c r="I24" s="1">
        <f t="shared" ref="I24:I29" si="3">+C24+E24+G24</f>
        <v>0</v>
      </c>
      <c r="J24" s="21" t="e">
        <f>+I24/I29</f>
        <v>#DIV/0!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9" ht="14.4" customHeight="1" x14ac:dyDescent="0.25">
      <c r="A25" s="62"/>
      <c r="B25" s="63"/>
      <c r="C25" s="1"/>
      <c r="D25" s="21" t="e">
        <f>+C25/C29</f>
        <v>#DIV/0!</v>
      </c>
      <c r="E25" s="1"/>
      <c r="F25" s="21" t="e">
        <f>+E25/E29</f>
        <v>#DIV/0!</v>
      </c>
      <c r="G25" s="1"/>
      <c r="H25" s="21" t="e">
        <f>+G25/G29</f>
        <v>#DIV/0!</v>
      </c>
      <c r="I25" s="1">
        <f t="shared" si="3"/>
        <v>0</v>
      </c>
      <c r="J25" s="21" t="e">
        <f>+I25/I29</f>
        <v>#DIV/0!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9" ht="14.4" customHeight="1" x14ac:dyDescent="0.25">
      <c r="A26" s="62"/>
      <c r="B26" s="63"/>
      <c r="C26" s="1"/>
      <c r="D26" s="21" t="e">
        <f>+C26/C29</f>
        <v>#DIV/0!</v>
      </c>
      <c r="E26" s="1"/>
      <c r="F26" s="21" t="e">
        <f>+E26/E29</f>
        <v>#DIV/0!</v>
      </c>
      <c r="G26" s="1"/>
      <c r="H26" s="21" t="e">
        <f>+G26/G29</f>
        <v>#DIV/0!</v>
      </c>
      <c r="I26" s="1">
        <f t="shared" si="3"/>
        <v>0</v>
      </c>
      <c r="J26" s="21" t="e">
        <f>+I26/I29</f>
        <v>#DIV/0!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9" ht="14.4" customHeight="1" x14ac:dyDescent="0.25">
      <c r="A27" s="64"/>
      <c r="B27" s="65"/>
      <c r="C27" s="1"/>
      <c r="D27" s="21" t="e">
        <f>+C27/C29</f>
        <v>#DIV/0!</v>
      </c>
      <c r="E27" s="1"/>
      <c r="F27" s="21" t="e">
        <f>+E27/E29</f>
        <v>#DIV/0!</v>
      </c>
      <c r="G27" s="1"/>
      <c r="H27" s="21" t="e">
        <f>+G27/G29</f>
        <v>#DIV/0!</v>
      </c>
      <c r="I27" s="1">
        <f t="shared" si="3"/>
        <v>0</v>
      </c>
      <c r="J27" s="21" t="e">
        <f>+I27/I29</f>
        <v>#DIV/0!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9" ht="14.4" customHeight="1" x14ac:dyDescent="0.25">
      <c r="A28" s="62"/>
      <c r="B28" s="63"/>
      <c r="C28" s="1"/>
      <c r="D28" s="21" t="e">
        <f>+C28/C29</f>
        <v>#DIV/0!</v>
      </c>
      <c r="E28" s="1"/>
      <c r="F28" s="21" t="e">
        <f>+E28/E29</f>
        <v>#DIV/0!</v>
      </c>
      <c r="G28" s="1"/>
      <c r="H28" s="21" t="e">
        <f>+G28/G29</f>
        <v>#DIV/0!</v>
      </c>
      <c r="I28" s="1">
        <f t="shared" si="3"/>
        <v>0</v>
      </c>
      <c r="J28" s="21" t="e">
        <f>+I28/I29</f>
        <v>#DIV/0!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9" ht="14.4" customHeight="1" x14ac:dyDescent="0.25">
      <c r="A29" s="56" t="s">
        <v>3</v>
      </c>
      <c r="B29" s="57"/>
      <c r="C29" s="20">
        <f t="shared" ref="C29:H29" si="4">SUM(C23:C28)</f>
        <v>0</v>
      </c>
      <c r="D29" s="22" t="e">
        <f t="shared" si="4"/>
        <v>#DIV/0!</v>
      </c>
      <c r="E29" s="20">
        <f t="shared" si="4"/>
        <v>0</v>
      </c>
      <c r="F29" s="22" t="e">
        <f t="shared" si="4"/>
        <v>#DIV/0!</v>
      </c>
      <c r="G29" s="20">
        <f t="shared" si="4"/>
        <v>0</v>
      </c>
      <c r="H29" s="22" t="e">
        <f t="shared" si="4"/>
        <v>#DIV/0!</v>
      </c>
      <c r="I29" s="20">
        <f t="shared" si="3"/>
        <v>0</v>
      </c>
      <c r="J29" s="22" t="e">
        <f>SUM(J23:J28)</f>
        <v>#DIV/0!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9" ht="14.4" customHeight="1" x14ac:dyDescent="0.25">
      <c r="A30" s="8" t="s">
        <v>30</v>
      </c>
      <c r="B30" s="19"/>
      <c r="C30" s="8" t="s">
        <v>31</v>
      </c>
      <c r="D30" s="14"/>
      <c r="E30" s="9"/>
      <c r="F30" s="9"/>
      <c r="G30" s="9"/>
      <c r="H30" s="7"/>
      <c r="I30" s="1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9" ht="14.4" customHeight="1" x14ac:dyDescent="0.3">
      <c r="A31" s="66" t="s">
        <v>15</v>
      </c>
      <c r="B31" s="67"/>
      <c r="C31" s="53" t="s">
        <v>0</v>
      </c>
      <c r="D31" s="53"/>
      <c r="E31" s="53" t="s">
        <v>1</v>
      </c>
      <c r="F31" s="53"/>
      <c r="G31" s="53" t="s">
        <v>2</v>
      </c>
      <c r="H31" s="53"/>
      <c r="I31" s="53" t="s">
        <v>3</v>
      </c>
      <c r="J31" s="5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9" ht="14.4" customHeight="1" x14ac:dyDescent="0.25">
      <c r="A32" s="60" t="s">
        <v>16</v>
      </c>
      <c r="B32" s="61"/>
      <c r="C32" s="18" t="s">
        <v>22</v>
      </c>
      <c r="D32" s="18" t="s">
        <v>23</v>
      </c>
      <c r="E32" s="18" t="s">
        <v>22</v>
      </c>
      <c r="F32" s="18" t="s">
        <v>23</v>
      </c>
      <c r="G32" s="18" t="s">
        <v>22</v>
      </c>
      <c r="H32" s="18" t="s">
        <v>23</v>
      </c>
      <c r="I32" s="18" t="s">
        <v>22</v>
      </c>
      <c r="J32" s="18" t="s">
        <v>23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7" ht="14.4" customHeight="1" x14ac:dyDescent="0.25">
      <c r="A33" s="62"/>
      <c r="B33" s="63"/>
      <c r="C33" s="1"/>
      <c r="D33" s="21" t="e">
        <f>+C33/C39</f>
        <v>#DIV/0!</v>
      </c>
      <c r="E33" s="1"/>
      <c r="F33" s="21" t="e">
        <f>+E33/E39</f>
        <v>#DIV/0!</v>
      </c>
      <c r="G33" s="1"/>
      <c r="H33" s="21" t="e">
        <f>+G33/G39</f>
        <v>#DIV/0!</v>
      </c>
      <c r="I33" s="1">
        <f>+C33+E33+G33</f>
        <v>0</v>
      </c>
      <c r="J33" s="21" t="e">
        <f>+I33/I39</f>
        <v>#DIV/0!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7" ht="14.4" customHeight="1" x14ac:dyDescent="0.25">
      <c r="A34" s="62"/>
      <c r="B34" s="63"/>
      <c r="C34" s="1"/>
      <c r="D34" s="21" t="e">
        <f>+C34/C39</f>
        <v>#DIV/0!</v>
      </c>
      <c r="E34" s="1"/>
      <c r="F34" s="21" t="e">
        <f>+E34/E39</f>
        <v>#DIV/0!</v>
      </c>
      <c r="G34" s="1"/>
      <c r="H34" s="21" t="e">
        <f>+G34/G39</f>
        <v>#DIV/0!</v>
      </c>
      <c r="I34" s="1">
        <f t="shared" ref="I34:I38" si="5">+C34+E34+G34</f>
        <v>0</v>
      </c>
      <c r="J34" s="21" t="e">
        <f>+I34/I39</f>
        <v>#DIV/0!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7" s="17" customFormat="1" ht="15" x14ac:dyDescent="0.25">
      <c r="A35" s="62"/>
      <c r="B35" s="63"/>
      <c r="C35" s="1"/>
      <c r="D35" s="21" t="e">
        <f>+C35/C39</f>
        <v>#DIV/0!</v>
      </c>
      <c r="E35" s="1"/>
      <c r="F35" s="21" t="e">
        <f>+E35/E39</f>
        <v>#DIV/0!</v>
      </c>
      <c r="G35" s="1"/>
      <c r="H35" s="21" t="e">
        <f>+G35/G39</f>
        <v>#DIV/0!</v>
      </c>
      <c r="I35" s="1">
        <f t="shared" si="5"/>
        <v>0</v>
      </c>
      <c r="J35" s="21" t="e">
        <f>+I35/I39</f>
        <v>#DIV/0!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7" ht="15" x14ac:dyDescent="0.25">
      <c r="A36" s="64"/>
      <c r="B36" s="65"/>
      <c r="C36" s="1"/>
      <c r="D36" s="21" t="e">
        <f>+C36/C39</f>
        <v>#DIV/0!</v>
      </c>
      <c r="E36" s="1"/>
      <c r="F36" s="21" t="e">
        <f>+E36/E39</f>
        <v>#DIV/0!</v>
      </c>
      <c r="G36" s="1"/>
      <c r="H36" s="21" t="e">
        <f>+G36/G39</f>
        <v>#DIV/0!</v>
      </c>
      <c r="I36" s="1">
        <f t="shared" si="5"/>
        <v>0</v>
      </c>
      <c r="J36" s="21" t="e">
        <f>+I36/I39</f>
        <v>#DIV/0!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7" ht="15" x14ac:dyDescent="0.25">
      <c r="A37" s="62"/>
      <c r="B37" s="63"/>
      <c r="C37" s="1"/>
      <c r="D37" s="21" t="e">
        <f>+C37/C39</f>
        <v>#DIV/0!</v>
      </c>
      <c r="E37" s="1"/>
      <c r="F37" s="21" t="e">
        <f>+E37/E39</f>
        <v>#DIV/0!</v>
      </c>
      <c r="G37" s="1"/>
      <c r="H37" s="21" t="e">
        <f>+G37/G39</f>
        <v>#DIV/0!</v>
      </c>
      <c r="I37" s="1">
        <f t="shared" si="5"/>
        <v>0</v>
      </c>
      <c r="J37" s="21" t="e">
        <f>+I37/I39</f>
        <v>#DIV/0!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7" ht="15" x14ac:dyDescent="0.25">
      <c r="A38" s="54"/>
      <c r="B38" s="55"/>
      <c r="C38" s="1"/>
      <c r="D38" s="21" t="e">
        <f>+C38/C39</f>
        <v>#DIV/0!</v>
      </c>
      <c r="E38" s="1"/>
      <c r="F38" s="21" t="e">
        <f>+E38/E39</f>
        <v>#DIV/0!</v>
      </c>
      <c r="G38" s="1"/>
      <c r="H38" s="21" t="e">
        <f>+G38/G39</f>
        <v>#DIV/0!</v>
      </c>
      <c r="I38" s="1">
        <f t="shared" si="5"/>
        <v>0</v>
      </c>
      <c r="J38" s="21" t="e">
        <f>+I38/I39</f>
        <v>#DIV/0!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7" ht="15" x14ac:dyDescent="0.25">
      <c r="A39" s="58" t="s">
        <v>3</v>
      </c>
      <c r="B39" s="59"/>
      <c r="C39" s="20">
        <f t="shared" ref="C39:H39" si="6">SUM(C33:C38)</f>
        <v>0</v>
      </c>
      <c r="D39" s="22" t="e">
        <f t="shared" si="6"/>
        <v>#DIV/0!</v>
      </c>
      <c r="E39" s="20">
        <f t="shared" si="6"/>
        <v>0</v>
      </c>
      <c r="F39" s="22" t="e">
        <f t="shared" si="6"/>
        <v>#DIV/0!</v>
      </c>
      <c r="G39" s="20">
        <f t="shared" si="6"/>
        <v>0</v>
      </c>
      <c r="H39" s="22" t="e">
        <f t="shared" si="6"/>
        <v>#DIV/0!</v>
      </c>
      <c r="I39" s="20">
        <f>+C39+E39+G39</f>
        <v>0</v>
      </c>
      <c r="J39" s="22" t="e">
        <f>SUM(J33:J38)</f>
        <v>#DIV/0!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7" ht="15" x14ac:dyDescent="0.25">
      <c r="A40" s="14"/>
      <c r="B40" s="14"/>
      <c r="C40" s="9"/>
      <c r="D40" s="9"/>
      <c r="E40" s="9"/>
      <c r="F40" s="9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7" ht="15" x14ac:dyDescent="0.25">
      <c r="A41" s="7"/>
      <c r="B41" s="7"/>
      <c r="C41" s="9"/>
      <c r="D41" s="9"/>
      <c r="E41" s="9"/>
      <c r="F41" s="9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7" ht="18.75" x14ac:dyDescent="0.3">
      <c r="A42" s="40" t="s">
        <v>19</v>
      </c>
      <c r="B42" s="41"/>
      <c r="C42" s="53" t="s">
        <v>0</v>
      </c>
      <c r="D42" s="53"/>
      <c r="E42" s="53" t="s">
        <v>1</v>
      </c>
      <c r="F42" s="53"/>
      <c r="G42" s="53" t="s">
        <v>2</v>
      </c>
      <c r="H42" s="53"/>
      <c r="I42" s="53" t="s">
        <v>3</v>
      </c>
      <c r="J42" s="53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7" ht="15" x14ac:dyDescent="0.25">
      <c r="A43" s="42" t="s">
        <v>20</v>
      </c>
      <c r="B43" s="27"/>
      <c r="C43" s="25">
        <f>+C13</f>
        <v>27817545.742643096</v>
      </c>
      <c r="D43" s="26"/>
      <c r="E43" s="30">
        <f>+D13</f>
        <v>28540615.658446468</v>
      </c>
      <c r="F43" s="26"/>
      <c r="G43" s="30">
        <f>+E13</f>
        <v>29255030.305040874</v>
      </c>
      <c r="H43" s="26"/>
      <c r="I43" s="30">
        <f>+F13</f>
        <v>85613191.706130445</v>
      </c>
      <c r="J43" s="26"/>
      <c r="K43" s="8" t="s">
        <v>32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7" ht="15" x14ac:dyDescent="0.25">
      <c r="A44" s="43" t="s">
        <v>21</v>
      </c>
      <c r="B44" s="27"/>
      <c r="C44" s="28">
        <f>+C45+C46</f>
        <v>0</v>
      </c>
      <c r="D44" s="29"/>
      <c r="E44" s="31">
        <f>+E45+E46</f>
        <v>0</v>
      </c>
      <c r="F44" s="29"/>
      <c r="G44" s="31">
        <f>+G45+G46</f>
        <v>0</v>
      </c>
      <c r="H44" s="29"/>
      <c r="I44" s="31">
        <f>+I45+I46</f>
        <v>0</v>
      </c>
      <c r="J44" s="37"/>
      <c r="K44" s="3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7" ht="15" x14ac:dyDescent="0.25">
      <c r="A45" s="43" t="s">
        <v>24</v>
      </c>
      <c r="B45" s="27"/>
      <c r="C45" s="35">
        <f>+C29</f>
        <v>0</v>
      </c>
      <c r="D45" s="38" t="e">
        <f>+C45/C44</f>
        <v>#DIV/0!</v>
      </c>
      <c r="E45" s="1">
        <f>+E29</f>
        <v>0</v>
      </c>
      <c r="F45" s="38" t="e">
        <f>+E45/E44</f>
        <v>#DIV/0!</v>
      </c>
      <c r="G45" s="1">
        <f>+G29</f>
        <v>0</v>
      </c>
      <c r="H45" s="38" t="e">
        <f>+G45/G44</f>
        <v>#DIV/0!</v>
      </c>
      <c r="I45" s="1">
        <f>+C45+E45+G45</f>
        <v>0</v>
      </c>
      <c r="J45" s="38" t="e">
        <f>+I45/I44</f>
        <v>#DIV/0!</v>
      </c>
      <c r="K45" s="3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7" s="24" customFormat="1" ht="15" x14ac:dyDescent="0.25">
      <c r="A46" s="44" t="s">
        <v>25</v>
      </c>
      <c r="B46" s="27"/>
      <c r="C46" s="36">
        <f>+C39</f>
        <v>0</v>
      </c>
      <c r="D46" s="39" t="e">
        <f>+C46/C44</f>
        <v>#DIV/0!</v>
      </c>
      <c r="E46" s="34">
        <f>+E39</f>
        <v>0</v>
      </c>
      <c r="F46" s="39" t="e">
        <f>+E46/E44</f>
        <v>#DIV/0!</v>
      </c>
      <c r="G46" s="34">
        <f>+G39</f>
        <v>0</v>
      </c>
      <c r="H46" s="39" t="e">
        <f>+G46/G44</f>
        <v>#DIV/0!</v>
      </c>
      <c r="I46" s="1">
        <f>+C46+E46+G46</f>
        <v>0</v>
      </c>
      <c r="J46" s="39" t="e">
        <f>+I46/I44</f>
        <v>#DIV/0!</v>
      </c>
      <c r="K46" s="3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7" ht="1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 x14ac:dyDescent="0.25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" x14ac:dyDescent="0.25">
      <c r="A49" s="9"/>
      <c r="B49" s="9"/>
      <c r="C49" s="9"/>
      <c r="D49" s="9"/>
      <c r="E49" s="9"/>
      <c r="F49" s="9"/>
      <c r="G49" s="9"/>
      <c r="H49" s="10"/>
      <c r="I49" s="10"/>
      <c r="J49" s="10"/>
      <c r="K49" s="10"/>
      <c r="L49" s="1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4.4" customHeight="1" x14ac:dyDescent="0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x14ac:dyDescent="0.25">
      <c r="A51" s="9"/>
      <c r="B51" s="9"/>
      <c r="C51" s="9"/>
      <c r="D51" s="9"/>
      <c r="E51" s="9"/>
      <c r="F51" s="9"/>
      <c r="G51" s="9"/>
      <c r="H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4.4" customHeight="1" x14ac:dyDescent="0.25">
      <c r="A52" s="9"/>
      <c r="B52" s="9"/>
      <c r="C52" s="9"/>
      <c r="D52" s="9"/>
      <c r="E52" s="9"/>
      <c r="F52" s="9"/>
      <c r="G52" s="9"/>
      <c r="H52" s="10"/>
    </row>
    <row r="53" spans="1:27" ht="15" x14ac:dyDescent="0.25">
      <c r="A53" s="9"/>
      <c r="B53" s="9"/>
      <c r="C53" s="9"/>
      <c r="D53" s="9"/>
      <c r="E53" s="9"/>
      <c r="F53" s="9"/>
      <c r="G53" s="9"/>
      <c r="H53" s="10"/>
    </row>
    <row r="54" spans="1:27" ht="14.4" customHeight="1" x14ac:dyDescent="0.25">
      <c r="A54" s="9"/>
      <c r="B54" s="9"/>
      <c r="C54" s="9"/>
      <c r="D54" s="9"/>
      <c r="E54" s="9"/>
      <c r="F54" s="9"/>
      <c r="G54" s="9"/>
      <c r="H54" s="10"/>
    </row>
    <row r="55" spans="1:27" x14ac:dyDescent="0.3">
      <c r="A55" s="9"/>
      <c r="B55" s="9"/>
      <c r="C55" s="9"/>
      <c r="D55" s="9"/>
      <c r="E55" s="9"/>
      <c r="F55" s="9"/>
      <c r="G55" s="9"/>
      <c r="H55" s="10"/>
    </row>
    <row r="56" spans="1:27" x14ac:dyDescent="0.3">
      <c r="A56" s="9"/>
      <c r="B56" s="9"/>
      <c r="C56" s="9"/>
      <c r="D56" s="9"/>
      <c r="E56" s="9"/>
      <c r="F56" s="9"/>
      <c r="G56" s="9"/>
      <c r="H56" s="9"/>
    </row>
    <row r="57" spans="1:27" x14ac:dyDescent="0.3">
      <c r="A57" s="9"/>
      <c r="B57" s="9"/>
      <c r="C57" s="9"/>
      <c r="D57" s="9"/>
      <c r="E57" s="9"/>
      <c r="F57" s="9"/>
      <c r="G57" s="9"/>
      <c r="H57" s="9"/>
    </row>
    <row r="58" spans="1:27" x14ac:dyDescent="0.3">
      <c r="A58" s="9"/>
      <c r="B58" s="9"/>
      <c r="C58" s="9"/>
      <c r="D58" s="9"/>
      <c r="E58" s="9"/>
      <c r="F58" s="9"/>
      <c r="G58" s="9"/>
      <c r="H58" s="9"/>
    </row>
    <row r="59" spans="1:27" x14ac:dyDescent="0.3">
      <c r="A59" s="9"/>
      <c r="B59" s="9"/>
      <c r="C59" s="9"/>
      <c r="D59" s="9"/>
      <c r="E59" s="9"/>
      <c r="F59" s="9"/>
      <c r="G59" s="9"/>
      <c r="H59" s="9"/>
    </row>
    <row r="60" spans="1:27" x14ac:dyDescent="0.3">
      <c r="A60" s="9"/>
      <c r="B60" s="9"/>
      <c r="C60" s="9"/>
      <c r="D60" s="9"/>
      <c r="E60" s="9"/>
      <c r="F60" s="9"/>
      <c r="G60" s="9"/>
      <c r="H60" s="9"/>
    </row>
    <row r="61" spans="1:27" x14ac:dyDescent="0.3">
      <c r="A61" s="9"/>
      <c r="B61" s="9"/>
      <c r="C61" s="9"/>
      <c r="D61" s="9"/>
      <c r="E61" s="9"/>
      <c r="F61" s="9"/>
      <c r="G61" s="9"/>
      <c r="H61" s="9"/>
    </row>
    <row r="62" spans="1:27" x14ac:dyDescent="0.3">
      <c r="A62" s="9"/>
      <c r="B62" s="9"/>
      <c r="C62" s="9"/>
      <c r="D62" s="9"/>
      <c r="E62" s="9"/>
      <c r="F62" s="9"/>
      <c r="G62" s="9"/>
      <c r="H62" s="9"/>
    </row>
    <row r="63" spans="1:27" x14ac:dyDescent="0.3">
      <c r="A63" s="9"/>
      <c r="B63" s="9"/>
      <c r="C63" s="9"/>
      <c r="D63" s="9"/>
      <c r="E63" s="9"/>
      <c r="F63" s="9"/>
      <c r="G63" s="9"/>
      <c r="H63" s="9"/>
    </row>
  </sheetData>
  <mergeCells count="41">
    <mergeCell ref="A7:B7"/>
    <mergeCell ref="A8:B8"/>
    <mergeCell ref="A10:B10"/>
    <mergeCell ref="A9:B9"/>
    <mergeCell ref="A4:F4"/>
    <mergeCell ref="G21:H21"/>
    <mergeCell ref="I21:J21"/>
    <mergeCell ref="A11:B11"/>
    <mergeCell ref="A12:B12"/>
    <mergeCell ref="A13:B13"/>
    <mergeCell ref="A17:B17"/>
    <mergeCell ref="A14:B14"/>
    <mergeCell ref="A16:B16"/>
    <mergeCell ref="A27:B27"/>
    <mergeCell ref="A28:B28"/>
    <mergeCell ref="A21:B21"/>
    <mergeCell ref="C21:D21"/>
    <mergeCell ref="E21:F21"/>
    <mergeCell ref="A22:B22"/>
    <mergeCell ref="A23:B23"/>
    <mergeCell ref="A24:B24"/>
    <mergeCell ref="A25:B25"/>
    <mergeCell ref="A26:B26"/>
    <mergeCell ref="A38:B38"/>
    <mergeCell ref="A29:B29"/>
    <mergeCell ref="A39:B39"/>
    <mergeCell ref="A32:B32"/>
    <mergeCell ref="C31:D31"/>
    <mergeCell ref="A33:B33"/>
    <mergeCell ref="A34:B34"/>
    <mergeCell ref="A35:B35"/>
    <mergeCell ref="A36:B36"/>
    <mergeCell ref="A37:B37"/>
    <mergeCell ref="A31:B31"/>
    <mergeCell ref="E31:F31"/>
    <mergeCell ref="G31:H31"/>
    <mergeCell ref="I31:J31"/>
    <mergeCell ref="C42:D42"/>
    <mergeCell ref="E42:F42"/>
    <mergeCell ref="G42:H42"/>
    <mergeCell ref="I42:J42"/>
  </mergeCells>
  <pageMargins left="0.7" right="0.7" top="0.75" bottom="0.75" header="0.3" footer="0.3"/>
  <pageSetup scale="66" orientation="portrait" r:id="rId1"/>
  <rowBreaks count="1" manualBreakCount="1">
    <brk id="18" max="16383" man="1"/>
  </rowBreaks>
  <ignoredErrors>
    <ignoredError sqref="D45:D46 F45:F46 H45 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Worksheet</vt:lpstr>
      <vt:lpstr>'Jan Worksheet'!Print_Area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2016-01-24T21:11:43Z</cp:lastPrinted>
  <dcterms:created xsi:type="dcterms:W3CDTF">2015-10-08T20:51:30Z</dcterms:created>
  <dcterms:modified xsi:type="dcterms:W3CDTF">2016-01-25T16:03:10Z</dcterms:modified>
</cp:coreProperties>
</file>