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5868" windowWidth="19056" windowHeight="5652" tabRatio="454"/>
  </bookViews>
  <sheets>
    <sheet name="Cold water washing template" sheetId="4" r:id="rId1"/>
    <sheet name="Coldwater detergent Calculation" sheetId="5" r:id="rId2"/>
  </sheets>
  <definedNames>
    <definedName name="_ftnref1" localSheetId="0">'Cold water washing template'!$B$7</definedName>
  </definedNames>
  <calcPr calcId="145621" concurrentCalc="0"/>
</workbook>
</file>

<file path=xl/calcChain.xml><?xml version="1.0" encoding="utf-8"?>
<calcChain xmlns="http://schemas.openxmlformats.org/spreadsheetml/2006/main">
  <c r="B6" i="5" l="1"/>
  <c r="K5" i="5"/>
  <c r="E4" i="5"/>
  <c r="E5" i="5"/>
  <c r="J5" i="5"/>
  <c r="D4" i="5"/>
  <c r="D5" i="5"/>
  <c r="C4" i="5"/>
  <c r="C5" i="5"/>
  <c r="B4" i="5"/>
  <c r="B5" i="5"/>
  <c r="H3" i="5"/>
  <c r="C3" i="5"/>
  <c r="C6" i="5"/>
  <c r="B3" i="5"/>
  <c r="D3" i="5"/>
  <c r="D6" i="5"/>
  <c r="E3" i="5"/>
  <c r="E6" i="5"/>
</calcChain>
</file>

<file path=xl/sharedStrings.xml><?xml version="1.0" encoding="utf-8"?>
<sst xmlns="http://schemas.openxmlformats.org/spreadsheetml/2006/main" count="53" uniqueCount="48">
  <si>
    <t>Peoples</t>
  </si>
  <si>
    <t>North Shore</t>
  </si>
  <si>
    <t>Natural gas savings (therms)</t>
  </si>
  <si>
    <t>metric tons CO2 per therm</t>
  </si>
  <si>
    <t>Carbon savings (metric tons)</t>
  </si>
  <si>
    <t>Assumptions (based on TRM)</t>
  </si>
  <si>
    <t>Cold Water Detergent Program</t>
  </si>
  <si>
    <t>Number of NG washers</t>
  </si>
  <si>
    <t>NG savings per load (therms)</t>
  </si>
  <si>
    <t>Loads per year</t>
  </si>
  <si>
    <t>Expected participation rate</t>
  </si>
  <si>
    <t>Incentives Budget (doesn't include marketing costs)</t>
  </si>
  <si>
    <t>Nicor</t>
  </si>
  <si>
    <t>Ameren</t>
  </si>
  <si>
    <t>metric tons CO2 per MWh</t>
  </si>
  <si>
    <t>Participation (5% of eligible residential customer base)</t>
  </si>
  <si>
    <t>SAG Proposed New Program Idea</t>
  </si>
  <si>
    <t>Proposed New Program Idea Template</t>
  </si>
  <si>
    <t>Program Name*
(or Measure name)</t>
  </si>
  <si>
    <t>Program / Measure Description*</t>
  </si>
  <si>
    <t>Background*</t>
  </si>
  <si>
    <t>Program / Measure Duration*</t>
  </si>
  <si>
    <t>Estimated Budget*</t>
  </si>
  <si>
    <t>Estimated Participation (Optional)</t>
  </si>
  <si>
    <t>Savings Targets*</t>
  </si>
  <si>
    <t>Collaboration*</t>
  </si>
  <si>
    <t>Delivery Strategy*</t>
  </si>
  <si>
    <t>Target Market*</t>
  </si>
  <si>
    <t>Marketing Strategy*</t>
  </si>
  <si>
    <t>Eligible Measure(s)*</t>
  </si>
  <si>
    <t>Program Tracking (if applicable)*</t>
  </si>
  <si>
    <t>Cost per Energy Saved</t>
  </si>
  <si>
    <t>Replacement*</t>
  </si>
  <si>
    <t>Appendices*</t>
  </si>
  <si>
    <t>Cold Water Washing Behavioral Program</t>
  </si>
  <si>
    <t>The proposed program will aim to reduce natural gas waste in multifamily and single family home laundry usage through a customer education and rebate campaign aimed at promoting washing clothes in cold water.  To achieve this, the program will institute customer education measures that include customer mailings, web advertising, in-store advertising in washing machine retail channels, promotion coordination with coldwater detergent manufacturers, and midstream rebates for coldwater detergents.</t>
  </si>
  <si>
    <t xml:space="preserve">The 2014 Peoples Gas and North Shore Gas wasted energy studies identified that about 7.2 million therms per year could be saved if all individually-metered single and multi-family residential units with washing machines that currently wash laundry  in hot or warm settings switched to cold water settings and implemented technical efficiency measures. Promoting residential behavior change in clothes washing from hot and warm to cold water use, in addition to more traditional early retirement incentives for inefficient washing machines, and rebates for high-efficiency washing machines, has the potential to capture significant energy savings in Illinois. </t>
  </si>
  <si>
    <t xml:space="preserve">The behavioral component should be run as a one-year pilot program starting in June 2017.  The pilot will test tactics and develop best practices in engaging consumers and will build relationships with potential collaborating partners.  If the behavioral component of the program shows initial results, it should continue for another two years. </t>
  </si>
  <si>
    <t>5% of eligible residential customer base (natural gas water heater)
Peoples: 30,000 /year
North Shore: 6,000 /year
Nicor: 72,000 /year
Ameren: 30,000 /year</t>
  </si>
  <si>
    <t>Peoples: 676,000 therms
North Shore: 127,000 therms
Nicor: 1,654,000 therms
Ameren: 695,000 therms</t>
  </si>
  <si>
    <t>This program may collaborate with OPower’s Home Energy Reports by providing information to customers on energy waste through unnecessary use of warm and hot water in laundry, coupled with insightful, easy-to-understand information on how this applies to their household’s energy use and giving energy-saving tips specific to natural gas waste in laundry. 
Collaboration opportunities may exist with the appliance rebate programs (electric utilities) and home energy audit programs, as well as with consumer advocate groups (such as the Citizens Utility Board) who already conduct education efforts on energy savings.</t>
  </si>
  <si>
    <t>Educational mailers, bill inserts, and web advertising.
In store / point of purchase marketing at washing machines and laundry detergent sales points.
Laundry room placards and behavioral tips for landlords, homeowners, and even laundromats that encourage cold water washing and cold water detergent.
Collaboration with detergent manufacturers to coordinate promotions and discounts.
Midstream or upstream rebates for coldwater detergent.</t>
  </si>
  <si>
    <t>Residential single family homes and large apartment buildings in Illinois with in unit or common area laundry and natural gas water heating.</t>
  </si>
  <si>
    <t>This program will require a significant investment in marketing and collaboration with trusted partners including energy auditors, community groups, customer outreach teams, as well as washing machine manufacturers and vendors and detergent manufacturers and vendors. This program can leverage existing social media advertising and customer engagement initiatives at the utilities, as well as initiating a multi-pronged marketing strategy with direct-to-household avenues including mailing inserts and home energy reports, web advertising, and in-store advertising. 
The multi-pronged market approach reflects the need for a holistic approach to consumer education, beyond advertising, to change consumer behavior around clothes washing. Customers are not using cold water settings on their washing machines despite the potential for energy savings, and remain skeptical that the same performance can be achieved using cold water.
The utilities should undertake a customer segmentation that includes attitudinal and emotional inputs and employ messages that touch on issues with broader appeal than the environment (e.g. cost savings, added longevity of clothes, new technology, etc.) so that the right message reaches the right customer.</t>
  </si>
  <si>
    <t>TBD</t>
  </si>
  <si>
    <t xml:space="preserve">Kihm, Steven and Cherney, Andrea Minniear. 2014. “North Shore Gas Company Wasted Energy Study.” Energy Center of Wisconsin. www.ecw.org. </t>
  </si>
  <si>
    <t>Behavioral program
Incentive for coldwater detergent purchases</t>
  </si>
  <si>
    <t>Incentive: $0.50 discount on coldwater detergent, plus marketing and education budget.
Incentive budget:
Peoples: $15,000 /year
North Shore: $3,000 /year
Nicor: $36,000 /year
Ameren: $15,000 /year
Marketing Budget: TBD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</si>
</sst>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b/>
      <sz val="10"/>
      <color theme="1"/>
      <name val="Arial"/>
      <family val="2"/>
    </font>
    <font>
      <sz val="10"/>
      <color theme="1"/>
      <name val="Arial"/>
      <family val="2"/>
    </font>
    <font>
      <b/>
      <sz val="10"/>
      <name val="Arial"/>
      <family val="2"/>
    </font>
    <font>
      <sz val="10"/>
      <name val="Arial"/>
      <family val="2"/>
    </font>
    <font>
      <i/>
      <sz val="10"/>
      <name val="Arial"/>
      <family val="2"/>
    </font>
    <font>
      <sz val="11"/>
      <color theme="1"/>
      <name val="Times New Roman"/>
      <family val="1"/>
    </font>
  </fonts>
  <fills count="4">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9" fontId="0" fillId="0" borderId="0" xfId="3" applyFont="1"/>
    <xf numFmtId="164" fontId="0" fillId="0" borderId="0" xfId="1" applyNumberFormat="1" applyFont="1"/>
    <xf numFmtId="165" fontId="0" fillId="0" borderId="0" xfId="2" applyNumberFormat="1" applyFont="1"/>
    <xf numFmtId="0" fontId="2" fillId="0" borderId="0" xfId="0" applyFont="1"/>
    <xf numFmtId="3" fontId="0" fillId="0" borderId="0" xfId="0" applyNumberFormat="1"/>
    <xf numFmtId="0" fontId="3" fillId="0" borderId="0" xfId="0" applyFont="1"/>
    <xf numFmtId="0" fontId="5" fillId="0" borderId="0" xfId="0" applyFont="1"/>
    <xf numFmtId="0" fontId="6" fillId="0" borderId="0" xfId="0" applyFont="1"/>
    <xf numFmtId="0" fontId="5" fillId="3" borderId="1" xfId="0" applyFont="1" applyFill="1" applyBorder="1" applyAlignment="1">
      <alignment vertical="center" wrapText="1"/>
    </xf>
    <xf numFmtId="0" fontId="6" fillId="0" borderId="1" xfId="0" applyFont="1" applyBorder="1" applyAlignment="1">
      <alignment vertical="center" wrapText="1"/>
    </xf>
    <xf numFmtId="0" fontId="0" fillId="0" borderId="0" xfId="0" applyAlignment="1">
      <alignmen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4" fillId="0" borderId="0" xfId="0" applyFont="1" applyAlignment="1">
      <alignment wrapText="1"/>
    </xf>
    <xf numFmtId="0" fontId="4" fillId="0" borderId="0" xfId="0" applyFont="1"/>
    <xf numFmtId="0" fontId="8" fillId="0" borderId="1" xfId="0" applyFont="1" applyBorder="1" applyAlignment="1">
      <alignment vertical="center" wrapText="1"/>
    </xf>
    <xf numFmtId="0" fontId="5" fillId="3" borderId="1" xfId="0" applyFont="1" applyFill="1" applyBorder="1" applyAlignment="1">
      <alignment vertical="center"/>
    </xf>
    <xf numFmtId="0" fontId="7" fillId="3" borderId="1" xfId="0" applyFont="1" applyFill="1" applyBorder="1" applyAlignment="1">
      <alignmen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0" xfId="0" applyFont="1"/>
    <xf numFmtId="0" fontId="5" fillId="2"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topLeftCell="A2" workbookViewId="0">
      <selection activeCell="B6" sqref="B6"/>
    </sheetView>
  </sheetViews>
  <sheetFormatPr defaultRowHeight="14.4" x14ac:dyDescent="0.3"/>
  <cols>
    <col min="1" max="1" width="18.44140625" customWidth="1"/>
    <col min="2" max="2" width="69.6640625" customWidth="1"/>
    <col min="3" max="3" width="70" customWidth="1"/>
  </cols>
  <sheetData>
    <row r="1" spans="1:3" ht="15" x14ac:dyDescent="0.25">
      <c r="A1" s="7" t="s">
        <v>16</v>
      </c>
      <c r="B1" s="8"/>
    </row>
    <row r="2" spans="1:3" ht="15" x14ac:dyDescent="0.25">
      <c r="A2" s="8"/>
      <c r="B2" s="8"/>
    </row>
    <row r="3" spans="1:3" ht="15" x14ac:dyDescent="0.25">
      <c r="A3" s="7"/>
      <c r="B3" s="8"/>
    </row>
    <row r="4" spans="1:3" ht="15" x14ac:dyDescent="0.25">
      <c r="A4" s="22" t="s">
        <v>17</v>
      </c>
      <c r="B4" s="22"/>
    </row>
    <row r="5" spans="1:3" s="11" customFormat="1" ht="26.4" x14ac:dyDescent="0.3">
      <c r="A5" s="9" t="s">
        <v>18</v>
      </c>
      <c r="B5" s="10" t="s">
        <v>34</v>
      </c>
    </row>
    <row r="6" spans="1:3" ht="241.5" customHeight="1" x14ac:dyDescent="0.25">
      <c r="A6" s="12" t="s">
        <v>19</v>
      </c>
      <c r="B6" s="10" t="s">
        <v>35</v>
      </c>
    </row>
    <row r="7" spans="1:3" s="15" customFormat="1" ht="181.2" customHeight="1" x14ac:dyDescent="0.3">
      <c r="A7" s="13" t="s">
        <v>20</v>
      </c>
      <c r="B7" s="10" t="s">
        <v>36</v>
      </c>
      <c r="C7" s="14"/>
    </row>
    <row r="8" spans="1:3" s="11" customFormat="1" ht="102" customHeight="1" x14ac:dyDescent="0.3">
      <c r="A8" s="9" t="s">
        <v>21</v>
      </c>
      <c r="B8" s="16" t="s">
        <v>37</v>
      </c>
    </row>
    <row r="9" spans="1:3" ht="159.75" customHeight="1" x14ac:dyDescent="0.3">
      <c r="A9" s="9" t="s">
        <v>22</v>
      </c>
      <c r="B9" s="16" t="s">
        <v>47</v>
      </c>
    </row>
    <row r="10" spans="1:3" ht="81" customHeight="1" x14ac:dyDescent="0.3">
      <c r="A10" s="9" t="s">
        <v>23</v>
      </c>
      <c r="B10" s="10" t="s">
        <v>38</v>
      </c>
    </row>
    <row r="11" spans="1:3" ht="81" customHeight="1" x14ac:dyDescent="0.3">
      <c r="A11" s="9" t="s">
        <v>24</v>
      </c>
      <c r="B11" s="10" t="s">
        <v>39</v>
      </c>
    </row>
    <row r="12" spans="1:3" ht="137.25" customHeight="1" x14ac:dyDescent="0.3">
      <c r="A12" s="17" t="s">
        <v>25</v>
      </c>
      <c r="B12" s="10" t="s">
        <v>40</v>
      </c>
    </row>
    <row r="13" spans="1:3" ht="95.4" customHeight="1" x14ac:dyDescent="0.3">
      <c r="A13" s="17" t="s">
        <v>26</v>
      </c>
      <c r="B13" s="16" t="s">
        <v>41</v>
      </c>
    </row>
    <row r="14" spans="1:3" ht="57.6" customHeight="1" x14ac:dyDescent="0.3">
      <c r="A14" s="17" t="s">
        <v>27</v>
      </c>
      <c r="B14" s="10" t="s">
        <v>42</v>
      </c>
    </row>
    <row r="15" spans="1:3" ht="250.8" x14ac:dyDescent="0.3">
      <c r="A15" s="17" t="s">
        <v>28</v>
      </c>
      <c r="B15" s="10" t="s">
        <v>43</v>
      </c>
    </row>
    <row r="16" spans="1:3" ht="82.95" customHeight="1" x14ac:dyDescent="0.3">
      <c r="A16" s="17" t="s">
        <v>29</v>
      </c>
      <c r="B16" s="16" t="s">
        <v>46</v>
      </c>
    </row>
    <row r="17" spans="1:2" ht="68.25" customHeight="1" x14ac:dyDescent="0.3">
      <c r="A17" s="9" t="s">
        <v>30</v>
      </c>
      <c r="B17" s="10" t="s">
        <v>44</v>
      </c>
    </row>
    <row r="18" spans="1:2" ht="105.75" customHeight="1" x14ac:dyDescent="0.3">
      <c r="A18" s="18" t="s">
        <v>31</v>
      </c>
      <c r="B18" s="19"/>
    </row>
    <row r="19" spans="1:2" ht="134.25" customHeight="1" x14ac:dyDescent="0.3">
      <c r="A19" s="18" t="s">
        <v>32</v>
      </c>
      <c r="B19" s="20" t="s">
        <v>44</v>
      </c>
    </row>
    <row r="20" spans="1:2" ht="75" customHeight="1" x14ac:dyDescent="0.3">
      <c r="A20" s="17" t="s">
        <v>33</v>
      </c>
      <c r="B20" s="10" t="s">
        <v>45</v>
      </c>
    </row>
    <row r="21" spans="1:2" x14ac:dyDescent="0.3">
      <c r="A21" s="8"/>
      <c r="B21" s="8"/>
    </row>
    <row r="22" spans="1:2" x14ac:dyDescent="0.3">
      <c r="A22" s="8"/>
      <c r="B22" s="8"/>
    </row>
    <row r="23" spans="1:2" x14ac:dyDescent="0.3">
      <c r="A23" s="8"/>
      <c r="B23" s="8"/>
    </row>
    <row r="24" spans="1:2" x14ac:dyDescent="0.3">
      <c r="A24" s="21"/>
      <c r="B24" s="21"/>
    </row>
    <row r="25" spans="1:2" x14ac:dyDescent="0.3">
      <c r="A25" s="21"/>
      <c r="B25" s="21"/>
    </row>
    <row r="26" spans="1:2" x14ac:dyDescent="0.3">
      <c r="A26" s="21"/>
      <c r="B26" s="21"/>
    </row>
    <row r="27" spans="1:2" x14ac:dyDescent="0.3">
      <c r="A27" s="21"/>
      <c r="B27" s="21"/>
    </row>
    <row r="28" spans="1:2" x14ac:dyDescent="0.3">
      <c r="A28" s="21"/>
      <c r="B28" s="21"/>
    </row>
    <row r="29" spans="1:2" x14ac:dyDescent="0.3">
      <c r="A29" s="21"/>
      <c r="B29" s="21"/>
    </row>
    <row r="30" spans="1:2" x14ac:dyDescent="0.3">
      <c r="A30" s="21"/>
      <c r="B30" s="21"/>
    </row>
    <row r="31" spans="1:2" x14ac:dyDescent="0.3">
      <c r="A31" s="21"/>
      <c r="B31" s="21"/>
    </row>
    <row r="32" spans="1:2" x14ac:dyDescent="0.3">
      <c r="A32" s="21"/>
      <c r="B32" s="21"/>
    </row>
    <row r="33" spans="1:2" x14ac:dyDescent="0.3">
      <c r="A33" s="21"/>
      <c r="B33" s="21"/>
    </row>
    <row r="34" spans="1:2" x14ac:dyDescent="0.3">
      <c r="A34" s="21"/>
      <c r="B34" s="21"/>
    </row>
    <row r="35" spans="1:2" x14ac:dyDescent="0.3">
      <c r="A35" s="21"/>
      <c r="B35" s="21"/>
    </row>
  </sheetData>
  <mergeCells count="1">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B4" sqref="B4"/>
    </sheetView>
  </sheetViews>
  <sheetFormatPr defaultRowHeight="14.4" x14ac:dyDescent="0.3"/>
  <cols>
    <col min="1" max="1" width="54.44140625" customWidth="1"/>
    <col min="2" max="2" width="13.33203125" bestFit="1" customWidth="1"/>
    <col min="3" max="3" width="13.5546875" customWidth="1"/>
    <col min="4" max="4" width="10.88671875" customWidth="1"/>
    <col min="5" max="5" width="11.6640625" customWidth="1"/>
    <col min="7" max="7" width="29.44140625" customWidth="1"/>
    <col min="8" max="8" width="11" customWidth="1"/>
    <col min="9" max="9" width="13.33203125" customWidth="1"/>
  </cols>
  <sheetData>
    <row r="1" spans="1:11" x14ac:dyDescent="0.25">
      <c r="A1" s="4" t="s">
        <v>6</v>
      </c>
      <c r="G1" s="4" t="s">
        <v>5</v>
      </c>
    </row>
    <row r="2" spans="1:11" x14ac:dyDescent="0.25">
      <c r="B2" t="s">
        <v>0</v>
      </c>
      <c r="C2" t="s">
        <v>1</v>
      </c>
      <c r="D2" t="s">
        <v>12</v>
      </c>
      <c r="E2" t="s">
        <v>13</v>
      </c>
      <c r="G2" t="s">
        <v>3</v>
      </c>
      <c r="H2">
        <v>5.3022E-3</v>
      </c>
    </row>
    <row r="3" spans="1:11" x14ac:dyDescent="0.25">
      <c r="A3" t="s">
        <v>15</v>
      </c>
      <c r="B3" s="2">
        <f>0.05*H5</f>
        <v>29290.75</v>
      </c>
      <c r="C3" s="2">
        <f>0.05*I5</f>
        <v>5503.9000000000005</v>
      </c>
      <c r="D3" s="2">
        <f>0.05*J5</f>
        <v>71652.764155000012</v>
      </c>
      <c r="E3" s="2">
        <f>0.05*K5</f>
        <v>30114.797685000005</v>
      </c>
      <c r="G3" t="s">
        <v>14</v>
      </c>
      <c r="H3">
        <f>1973.925/2204.62262</f>
        <v>0.89535731970308818</v>
      </c>
    </row>
    <row r="4" spans="1:11" x14ac:dyDescent="0.25">
      <c r="A4" t="s">
        <v>2</v>
      </c>
      <c r="B4" s="5">
        <f>H5*H6*H7*H8</f>
        <v>676264.83600000001</v>
      </c>
      <c r="C4" s="5">
        <f>I5*I6*I7*I8</f>
        <v>127074.04320000001</v>
      </c>
      <c r="D4" s="5">
        <f>J5*J6*J7*J8</f>
        <v>1654319.0188106401</v>
      </c>
      <c r="E4" s="5">
        <f>K5*K6*K7*K8</f>
        <v>695290.44895128009</v>
      </c>
      <c r="H4" s="6" t="s">
        <v>0</v>
      </c>
      <c r="I4" s="6" t="s">
        <v>1</v>
      </c>
      <c r="J4" s="6" t="s">
        <v>12</v>
      </c>
      <c r="K4" s="6" t="s">
        <v>13</v>
      </c>
    </row>
    <row r="5" spans="1:11" x14ac:dyDescent="0.25">
      <c r="A5" t="s">
        <v>4</v>
      </c>
      <c r="B5" s="2">
        <f>$H2*B4</f>
        <v>3585.6914134392</v>
      </c>
      <c r="C5" s="2">
        <f>$H2*C4</f>
        <v>673.77199185504003</v>
      </c>
      <c r="D5" s="2">
        <f>$H2*D4</f>
        <v>8771.5303015377758</v>
      </c>
      <c r="E5" s="2">
        <f>$H2*E4</f>
        <v>3686.5690184294772</v>
      </c>
      <c r="G5" t="s">
        <v>7</v>
      </c>
      <c r="H5">
        <v>585815</v>
      </c>
      <c r="I5">
        <v>110078</v>
      </c>
      <c r="J5">
        <f>1775561*0.8071</f>
        <v>1433055.2831000001</v>
      </c>
      <c r="K5">
        <f>746247*0.8071</f>
        <v>602295.95370000007</v>
      </c>
    </row>
    <row r="6" spans="1:11" x14ac:dyDescent="0.25">
      <c r="A6" t="s">
        <v>11</v>
      </c>
      <c r="B6" s="3">
        <f>0.5*B3</f>
        <v>14645.375</v>
      </c>
      <c r="C6" s="3">
        <f>0.5*C3</f>
        <v>2751.9500000000003</v>
      </c>
      <c r="D6" s="3">
        <f t="shared" ref="D6:E6" si="0">0.5*D3</f>
        <v>35826.382077500006</v>
      </c>
      <c r="E6" s="3">
        <f t="shared" si="0"/>
        <v>15057.398842500003</v>
      </c>
      <c r="G6" t="s">
        <v>9</v>
      </c>
      <c r="H6">
        <v>312</v>
      </c>
      <c r="I6">
        <v>312</v>
      </c>
      <c r="J6">
        <v>312</v>
      </c>
      <c r="K6">
        <v>312</v>
      </c>
    </row>
    <row r="7" spans="1:11" x14ac:dyDescent="0.25">
      <c r="G7" t="s">
        <v>8</v>
      </c>
      <c r="H7">
        <v>7.3999999999999996E-2</v>
      </c>
      <c r="I7">
        <v>7.3999999999999996E-2</v>
      </c>
      <c r="J7">
        <v>7.3999999999999996E-2</v>
      </c>
      <c r="K7">
        <v>7.3999999999999996E-2</v>
      </c>
    </row>
    <row r="8" spans="1:11" x14ac:dyDescent="0.25">
      <c r="G8" t="s">
        <v>10</v>
      </c>
      <c r="H8" s="1">
        <v>0.05</v>
      </c>
      <c r="I8" s="1">
        <v>0.05</v>
      </c>
      <c r="J8" s="1">
        <v>0.05</v>
      </c>
      <c r="K8" s="1">
        <v>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Cold water washing template</vt:lpstr>
      <vt:lpstr>Coldwater detergent Calculation</vt:lpstr>
      <vt:lpstr>'Cold water washing template'!_ftnref1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Jesse Buchsbaum</dc:creator>
  <cp:lastModifiedBy>Celia Christensen</cp:lastModifiedBy>
  <dcterms:created xsi:type="dcterms:W3CDTF">2015-11-09T17:41:54Z</dcterms:created>
  <dcterms:modified xsi:type="dcterms:W3CDTF">2015-11-11T17:15:05Z</dcterms:modified>
</cp:coreProperties>
</file>