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C:\Users\CJ Consulting\Desktop\"/>
    </mc:Choice>
  </mc:AlternateContent>
  <xr:revisionPtr revIDLastSave="0" documentId="8_{3885745D-557D-4B43-8841-D22843425795}" xr6:coauthVersionLast="45" xr6:coauthVersionMax="45" xr10:uidLastSave="{00000000-0000-0000-0000-000000000000}"/>
  <bookViews>
    <workbookView xWindow="-110" yWindow="-110" windowWidth="19420" windowHeight="10420" xr2:uid="{00000000-000D-0000-FFFF-FFFF00000000}"/>
  </bookViews>
  <sheets>
    <sheet name="PGL and NSG Portfolio" sheetId="1" r:id="rId1"/>
  </sheets>
  <externalReferences>
    <externalReference r:id="rId2"/>
    <externalReference r:id="rId3"/>
    <externalReference r:id="rId4"/>
  </externalReferences>
  <definedNames>
    <definedName name="_xlnm._FilterDatabase" localSheetId="0" hidden="1">'PGL and NSG Portfolio'!$A$6:$Q$46</definedName>
    <definedName name="AvgAvoidCost_E">'[1]General Inputs'!#REF!</definedName>
    <definedName name="AvgAvoidCost_G">'[1]General Inputs'!#REF!</definedName>
    <definedName name="AvgCIRate_E">'[1]General Inputs'!#REF!</definedName>
    <definedName name="AvgComRate_G">'[1]General Inputs'!#REF!</definedName>
    <definedName name="AvgResRate_E">'[1]General Inputs'!#REF!</definedName>
    <definedName name="AvgResRate_G">'[1]General Inputs'!#REF!</definedName>
    <definedName name="CI_Rx">'[2]PY2 Summary'!$4:$50</definedName>
    <definedName name="CI_Rx_Measures">'[2]PY2 Summary'!$E$4:$E$50</definedName>
    <definedName name="DiscountRate_NorthShore">'[3]General Inputs'!$C$11</definedName>
    <definedName name="DiscountRate_Peoples">'[1]General Inputs'!$B$30</definedName>
    <definedName name="Electric_Line_Loss">'[1]General Inputs'!$B$9</definedName>
    <definedName name="Electric_NonRes_Rate">'[1]General Inputs'!$B$40</definedName>
    <definedName name="Electric_Res_Rate">'[1]General Inputs'!$B$39</definedName>
    <definedName name="Environmental_Electric">'[3]General Inputs'!$B$23</definedName>
    <definedName name="Environmental_Factor">'[1]General Inputs'!$B$42</definedName>
    <definedName name="Environmental_Gas">'[3]General Inputs'!$B$24</definedName>
    <definedName name="Escalation_Rate">'[3]General Inputs'!$B$7</definedName>
    <definedName name="ESourceBTU_kWh">'[1]General Inputs'!$B$3</definedName>
    <definedName name="ESysLoss">'[1]General Inputs'!$B$9</definedName>
    <definedName name="Gas_Line_Loss">'[1]General Inputs'!$B$11</definedName>
    <definedName name="GenEscRate">'[1]General Inputs'!#REF!</definedName>
    <definedName name="GSysLoss">'[1]General Inputs'!$B$11</definedName>
    <definedName name="NorthShore_LineLoss">'[3]General Inputs'!$C$12</definedName>
    <definedName name="NorthShore_NonRes_Rate">'[3]General Inputs'!$C$16</definedName>
    <definedName name="NorthShore_Res_Rate">'[3]General Inputs'!$C$15</definedName>
    <definedName name="PAdmDR">'[1]General Inputs'!$B$13</definedName>
    <definedName name="PartDR">'[1]General Inputs'!#REF!</definedName>
    <definedName name="Peak_Line_Loss">'[1]General Inputs'!$B$10</definedName>
    <definedName name="Peoples_LineLoss">'[3]General Inputs'!$B$12</definedName>
    <definedName name="Peoples_NonRes_Rate">'[1]General Inputs'!$B$35</definedName>
    <definedName name="Peoples_Res_Rate">'[1]General Inputs'!$B$34</definedName>
    <definedName name="_xlnm.Print_Area" localSheetId="0">'PGL and NSG Portfolio'!$A$1:$J$46</definedName>
    <definedName name="Res_MFDI">'[2]PY2 Summary'!$54:$58</definedName>
    <definedName name="Res_MFDI_Measures">'[2]PY2 Summary'!$E$54:$E$58</definedName>
    <definedName name="Res_Rx">'[2]PY2 Summary'!$59:$73</definedName>
    <definedName name="Res_Rx_Measures">'[2]PY2 Summary'!$E$59:$E$73</definedName>
    <definedName name="Res_SFDI">'[2]PY2 Summary'!$74:$80</definedName>
    <definedName name="Res_SFDI_Measures">'[2]PY2 Summary'!$E$74:$E$80</definedName>
    <definedName name="RPayDR">'[1]General Inputs'!#REF!</definedName>
    <definedName name="Small_Biz">'[2]PY2 Summary'!$81:$126</definedName>
    <definedName name="Small_Biz_Measures">'[2]PY2 Summary'!$E$81:$E$126</definedName>
    <definedName name="SocDR">'[1]General Inputs'!#REF!</definedName>
    <definedName name="TRCNomDR">'[1]General Inputs'!$B$16</definedName>
    <definedName name="Z_C6CC2400_B204_4FB4_AD3A_BD57F3691B52_.wvu.Cols" localSheetId="0" hidden="1">'PGL and NSG Portfolio'!$C:$H</definedName>
    <definedName name="Z_C6CC2400_B204_4FB4_AD3A_BD57F3691B52_.wvu.FilterData" localSheetId="0" hidden="1">'PGL and NSG Portfolio'!$A$6:$J$43</definedName>
    <definedName name="Z_C6CC2400_B204_4FB4_AD3A_BD57F3691B52_.wvu.PrintArea" localSheetId="0" hidden="1">'PGL and NSG Portfolio'!$A$1:$J$46</definedName>
  </definedNames>
  <calcPr calcId="191029"/>
  <customWorkbookViews>
    <customWorkbookView name="Eric Davis - Personal View" guid="{C6CC2400-B204-4FB4-AD3A-BD57F3691B52}"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1" l="1"/>
  <c r="P14" i="1" s="1"/>
</calcChain>
</file>

<file path=xl/sharedStrings.xml><?xml version="1.0" encoding="utf-8"?>
<sst xmlns="http://schemas.openxmlformats.org/spreadsheetml/2006/main" count="227" uniqueCount="116">
  <si>
    <t>Home Energy Reports</t>
  </si>
  <si>
    <t>Gas Source(s)</t>
  </si>
  <si>
    <t>Custom Incentives</t>
  </si>
  <si>
    <t>Residential Outreach &amp; Educ.</t>
  </si>
  <si>
    <t>Gas Optimization</t>
  </si>
  <si>
    <t>Retro-Commissioning</t>
  </si>
  <si>
    <t>New Construction</t>
  </si>
  <si>
    <t>GPY4</t>
  </si>
  <si>
    <t>Prescriptive Rebates</t>
  </si>
  <si>
    <t>Custom Rebates</t>
  </si>
  <si>
    <t>0.84 (PGL) 0.90 (NSG)</t>
  </si>
  <si>
    <t>GPY1</t>
  </si>
  <si>
    <t>GPY2</t>
  </si>
  <si>
    <t>GPY3</t>
  </si>
  <si>
    <t>0.87 (PGL)    0.92 (NSG)</t>
  </si>
  <si>
    <t>GPY5</t>
  </si>
  <si>
    <t>No</t>
  </si>
  <si>
    <t>C&amp;I Energy Jumpstart</t>
  </si>
  <si>
    <t>Elementary Energy Ed</t>
  </si>
  <si>
    <t>TAPI Incentives / Partner Trade Allies</t>
  </si>
  <si>
    <t>GPY6</t>
  </si>
  <si>
    <t>Free Ridership
(FR)</t>
  </si>
  <si>
    <t>Participant Spillover
(PSO)</t>
  </si>
  <si>
    <t>Non-Participant Spillover
(NPSO)</t>
  </si>
  <si>
    <t>Roll-up of Prescriptive, PTA, and Custom</t>
  </si>
  <si>
    <t>NA</t>
  </si>
  <si>
    <t>Yes</t>
  </si>
  <si>
    <t>Peoples Gas (PGL) and North Shore Gas (NSG) NTG Values</t>
  </si>
  <si>
    <t>Income Eligible</t>
  </si>
  <si>
    <t>Public Housing Authority (PHA)</t>
  </si>
  <si>
    <t>2018
(GPY7)</t>
  </si>
  <si>
    <t>Home Energy Rebate  (HVAC and other equipment, excluding Smart Thermostats, Duct Sealing, Air Sealing, and Insulation Measures)</t>
  </si>
  <si>
    <t>The savings for natural gas heating provided are derived from a billing regression analysis with an experimental design that does not require further net savings adjustment.</t>
  </si>
  <si>
    <t>Business and Public Sector</t>
  </si>
  <si>
    <t>Residential</t>
  </si>
  <si>
    <t>Combined Heat and Power (CHP)</t>
  </si>
  <si>
    <t>Project-Specific</t>
  </si>
  <si>
    <t>Sector</t>
  </si>
  <si>
    <t>Program/Path/Measures</t>
  </si>
  <si>
    <t>Market Transformation</t>
  </si>
  <si>
    <t>Building Operator Certification</t>
  </si>
  <si>
    <t>In previous years, net savings was estimated directly through participant sampling and interviews. No further NTG adjustment is applied if deemed savings are based on historical results.</t>
  </si>
  <si>
    <t>Pilot Programs and Research Projects</t>
  </si>
  <si>
    <t>Emerging Technologies</t>
  </si>
  <si>
    <t>No NTG adjustment is applied to evaluation verified gross savings estimated for first year Emerging Technologies pilot programs and research projects.</t>
  </si>
  <si>
    <t>Multi-Family Comprehensive</t>
  </si>
  <si>
    <t>Strategic Energy Management</t>
  </si>
  <si>
    <t>Pilot-Specific</t>
  </si>
  <si>
    <t>Pilot-specific NTG values to be determined by evaluation early in each project. If that is not possible, default of 0.8 NTG to be used.</t>
  </si>
  <si>
    <t>Partic: 0.15  SvsP: 0.0  40/60: 0.06</t>
  </si>
  <si>
    <t>Partic: 0.15  SvsP: 0.03 46/54: 0.09</t>
  </si>
  <si>
    <t>HEJ - Smart Thermostats</t>
  </si>
  <si>
    <t>HEJ - Boiler Pipe Insulation, DHW Pipe Insulation</t>
  </si>
  <si>
    <t>HEJ - Programmable Thermostat</t>
  </si>
  <si>
    <t>HEJ - Re-Programming Thermostat</t>
  </si>
  <si>
    <t>Boiler pipe insulation and pipe insulation domestic hot water (DHW) outlet – had low participation in GPY6 (about 3 percent of overall program savings combined) and were not represented in the GPY6 HEJ survey research. Navigant recommends a free ridership of 0.14 for those measures, matching the findings for programmable thermostats, because they are equipment measures whereas re-programming thermostats is a service measure.</t>
  </si>
  <si>
    <t>FR and PSO: 2018 Survey of 110 GPY6 participants. Memo: Net-to-Gross Research Results from GPY6 for the Peoples Gas and North Shore Gas Home Energy Jumpstart Program, Navigant, 8/23/18, second revision 9/19/18. FR: 28 responses for this measure.</t>
  </si>
  <si>
    <t xml:space="preserve">FR and PSO: 2018 Survey of 7 GPY6 participants. Memo: Net-to-Gross Research Results from GPY6 for the Gas Optimization Study Offering, Navigant, 8/29/18, revised 9/13/18.  The Gas Optimization offering has three paths: building heating, process, and steam plant. Multi-family buildings participate through the building heating path. Multi-Family specific GOS FR and PSO values are preferred if available. The GPY6 population did not have multi-family participants, and the two building heating respondents in the sample of seven were not compelling as MF representatives so Navigant used the overall program-level FR and PSO values. </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</si>
  <si>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</si>
  <si>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FR (46% weight to participant FR value researched in GPY5; 54% weight to FR from GPY4 PGL &amp; NSG trade ally research); PSO (Value based on GPY5 participant research); NPSO (no value). GPY5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</si>
  <si>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FR (40% weight to participant FR value researched in GPY5; 60% weight to zero FR for service provider); PSO (Value based on GPY5 participant research); NPSO (no value). GPY5 participant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</si>
  <si>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SAG Consensus. Project-specific NTG values to be determined by evaluation early in each project. If that is not possible, default of 0.8 NTG to be used.</t>
  </si>
  <si>
    <t>SAG Consensus. Program value applies to all natural gas saving measures offered through the program, including Water Efficient Showerheads; Water Efficient Kitchen Aerators; Water Efficient Bath Aerators; Water Heater Setback, and Shower Timers.</t>
  </si>
  <si>
    <t>FR and PSO: 2018 Survey of 110 GPY6 participants. Memo: Net-to-Gross Research Results from GPY6 for the Peoples Gas and North Shore Gas Home Energy Jumpstart Program, Navigant, 8/23/18, second revision 9/19/18. FR: 21 responses for this measure. ICC Staff suggestion with SAG consensus for Nicor Gas was combining the Nicor Gas (12 responses) and PGL &amp; NSG (21 responses) survey question results for the re-programming t-stat value (combined 33 responses average FR=0.34), and then take an average of those results and the Nicor Gas water heater temp setback results (FR = 0.09) (SAG consensus). Final FR=0.22. Navigant recommended the same value for PGL &amp; NSG.</t>
  </si>
  <si>
    <t>HEJ - Showerheads</t>
  </si>
  <si>
    <t>HEJ - Faucet Aerators</t>
  </si>
  <si>
    <t>Evaluation research conducted 2017 and 2018 with GPY6/EPY9 project participants resulted in a NTG of 0.94 for gas. Memo: Net-to-Gross Research Results from EPY9/GPY6 for the Coordinated Utility Retro-Commissioning Program, Navigant, 8/25/18, revised 9/14/18. FR results weighted 36% for participants (FR=0.13) and 64% for service providers (FR=0.025). No spillover identified.</t>
  </si>
  <si>
    <t>Multi-Family Comprehensive - Path-Based Estimate</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</si>
  <si>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</si>
  <si>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Free ridership from Navigant analysis of 23 participant interviews conducted in 2019 of 2018 MF Program participants (C/P 90/9). Sample size not large enough for path-based estimates. NPSO (PGL &amp; NSG EM&amp;V GPY5 for MF program).  Participant Spillover from survey of 65 participants from a sample of Nicor Gas, Peoples Gas, and North Shore Gas GPY6 multi-family program participants.</t>
  </si>
  <si>
    <t xml:space="preserve">No adjustment to FR, no additional SO found based on Navigant analysis of data from outbound telephone surveys conducted in 2019 with Gas Optimization Study Service Providers (SP) for Peoples Gas and North Shore Gas. Navigant staff fielded the telephone survey in Q2 and Q3 2019. Of the eight potential SPs, five responded to NTG survey questions. These five SPs were responsible for 97% of January 2017 through July 2019 program savings. </t>
  </si>
  <si>
    <t>Duct Sealing</t>
  </si>
  <si>
    <t>Final NTG Values</t>
  </si>
  <si>
    <t>Advanced (Smart) Thermostats</t>
  </si>
  <si>
    <t>0.82 (PGL)
0.80 (NSG)</t>
  </si>
  <si>
    <t>Multi-Family DI In-Unit and Common Areas (starting 2020)</t>
  </si>
  <si>
    <t>Multi-Family DI In-Unit</t>
  </si>
  <si>
    <t>Insulation measures, excluding ceiling/attic insulation, including Wall, Floor Above Crawlspace, Basement Sidewall; Rim/Band Joist</t>
  </si>
  <si>
    <t>Air Sealing (conducted without adding Attic Insulation)</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</si>
  <si>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</si>
  <si>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</si>
  <si>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Direct Install (DI) In-Unit and Common Area (all DI measures except in-unit DI faucet aerators and in-unit DI showerheads)</t>
  </si>
  <si>
    <t>Direct Install In-Unit Showerheads (when using TRM specified baseline average water flow rates)</t>
  </si>
  <si>
    <t>Direct Install In-Unit Faucet Aerators (when using TRM specified baseline average water flow rates)</t>
  </si>
  <si>
    <t>New NTG Research Since Final 2020 Recommendations</t>
  </si>
  <si>
    <t>2021
NTG Value</t>
  </si>
  <si>
    <t>Recommended 2021 NTG Values</t>
  </si>
  <si>
    <t>Draft 2021 NTG Values</t>
  </si>
  <si>
    <t>NTG Average of previous 4 program years GPY5 (0.83), GPY6 (0.48), CY2018 (0.45) &amp; CY2019 (0.39); 2019 FR estimate from Opinion Dynamics CY2019 research, based on 28 completed interviews.</t>
  </si>
  <si>
    <t>Navigant analysis of participant interviews conducted in 2019 of 2018 Custom Rebate Program participants, including the private and public sectors. Completed 10 interviews from population of 19 (C/P 90/8). Sample size not large enough for separate Private/Public NTG estimates.</t>
  </si>
  <si>
    <t xml:space="preserve">NTG: 0.91; Free Ridership 0.22; Participant Spillover: 0.11; Non-participant Spillover: 0.02 </t>
  </si>
  <si>
    <t>The savings for natural gas heating provided in the Illinois TRM Section 5.3.16 were derived from a billing regression analysis with an experimental design that does not require further net savings adjustment.</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</si>
  <si>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</si>
  <si>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</si>
  <si>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</si>
  <si>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</si>
  <si>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72% adjustment factor was derived from a gas consumption data regression analysis with an experimental design that does not require further net savings adjustment.</t>
  </si>
  <si>
    <t>The savings for natural gas heating provided in the Illinois TRM, Section 5.3.16 were derived from a billing regression analysis with an experimental design that does not require further net savings adjustment.</t>
  </si>
  <si>
    <t>NTG values for all Income Eligible programs are 1.00</t>
  </si>
  <si>
    <t>All</t>
  </si>
  <si>
    <t>Virtual Assessment (VA) / Remote Assessment (RA) and Independent/Self-Installation (guided or unguided by a program representative)</t>
  </si>
  <si>
    <r>
      <t>Small/</t>
    </r>
    <r>
      <rPr>
        <sz val="11"/>
        <color rgb="FFFF0000"/>
        <rFont val="Arial"/>
        <family val="2"/>
      </rPr>
      <t>Mid-Sized</t>
    </r>
    <r>
      <rPr>
        <sz val="11"/>
        <rFont val="Arial"/>
        <family val="2"/>
      </rPr>
      <t xml:space="preserve"> Business</t>
    </r>
  </si>
  <si>
    <r>
      <t>Assessment/Direct Install/</t>
    </r>
    <r>
      <rPr>
        <sz val="11"/>
        <color rgb="FFFF0000"/>
        <rFont val="Arial"/>
        <family val="2"/>
      </rPr>
      <t>Efficiency Kits</t>
    </r>
  </si>
  <si>
    <t>For a given program or measure, use the same NTG as the on-site direct installation approach by a Program Representative</t>
  </si>
  <si>
    <t>09/01/2020</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</si>
  <si>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</si>
  <si>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 xml:space="preserve">FR and PSO: Guidehouse 2020 survey of 100 2018 (PSO) and 63 2019 (FR) HE furnace participants and 41 2019 active participating trade allies. Since HE furnaces comprise 92% of HVAC equipment savings, Guidehouse recommends applying FR results to other HVAC equipment (predominantly HE boilers and tankless water heaters)
NPSO: 2013 Survey of 59 non-participating trade allies. Residential Prescriptive Rebate Program GPY2 Evaluation Report, Navigant, 2/10/14
The spillover measures reported for participants (0.02) and active trade allies (0.05) in the new research did not overlap, therefore the spillover results are additive. The inactive trade allies spillover estimate does not overlap with either participants or active trade allies. </t>
  </si>
  <si>
    <t>Multi-Family Retrofit and Kits</t>
  </si>
  <si>
    <t>Single Family Retrofits and Kits</t>
  </si>
  <si>
    <t>Joint Non-Residential New Construction Program</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</si>
  <si>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We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NTG memo.</t>
  </si>
  <si>
    <t>NTG Meeting #1 Notes 
(Sept. 3, 2020)</t>
  </si>
  <si>
    <t>Follow-up in NTG Meeting #2</t>
  </si>
  <si>
    <t>Evaluator Recommendation to include Commercial Food Service projects</t>
  </si>
  <si>
    <r>
      <t>Prescriptive Rebates</t>
    </r>
    <r>
      <rPr>
        <sz val="11"/>
        <color rgb="FFFF0000"/>
        <rFont val="Arial"/>
        <family val="2"/>
      </rPr>
      <t>, including Commercial Food Service Projects</t>
    </r>
  </si>
  <si>
    <r>
      <t>Retrofit Incentives</t>
    </r>
    <r>
      <rPr>
        <sz val="11"/>
        <color rgb="FFFF0000"/>
        <rFont val="Arial"/>
        <family val="2"/>
      </rPr>
      <t>, including Commercial Food Service Projects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</si>
</sst>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5">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
      <sz val="11"/>
      <color rgb="FFFF0000"/>
      <name val="Arial"/>
      <family val="2"/>
    </font>
    <font>
      <b/>
      <sz val="11"/>
      <color theme="1"/>
      <name val="Franklin Gothic Book"/>
      <family val="2"/>
    </font>
    <font>
      <sz val="11"/>
      <name val="Franklin Gothic Book"/>
      <family val="2"/>
    </font>
  </fonts>
  <fills count="71">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CCCCFF"/>
        <bgColor indexed="64"/>
      </patternFill>
    </fill>
    <fill>
      <patternFill patternType="solid">
        <fgColor theme="7" tint="0.39997558519241921"/>
        <bgColor indexed="64"/>
      </patternFill>
    </fill>
    <fill>
      <patternFill patternType="solid">
        <fgColor theme="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7" fillId="0" borderId="0"/>
    <xf numFmtId="0" fontId="4" fillId="0" borderId="0"/>
    <xf numFmtId="0" fontId="8" fillId="0" borderId="0">
      <alignment vertical="top"/>
    </xf>
    <xf numFmtId="0" fontId="8" fillId="0" borderId="0">
      <alignment vertical="top"/>
    </xf>
    <xf numFmtId="0" fontId="5" fillId="0" borderId="0"/>
    <xf numFmtId="0" fontId="7" fillId="0" borderId="0"/>
    <xf numFmtId="0" fontId="4" fillId="0" borderId="0"/>
    <xf numFmtId="0" fontId="6" fillId="0" borderId="0"/>
    <xf numFmtId="0" fontId="9" fillId="0" borderId="0" applyNumberFormat="0" applyFill="0" applyBorder="0" applyAlignment="0" applyProtection="0"/>
    <xf numFmtId="165" fontId="4" fillId="0" borderId="0">
      <alignment horizontal="left" wrapText="1"/>
    </xf>
    <xf numFmtId="0" fontId="4" fillId="0" borderId="0"/>
    <xf numFmtId="0" fontId="7"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9" fillId="0" borderId="0" applyNumberFormat="0" applyFill="0" applyBorder="0" applyAlignment="0" applyProtection="0"/>
    <xf numFmtId="0" fontId="9" fillId="0" borderId="0" applyNumberFormat="0" applyFill="0" applyBorder="0" applyAlignment="0" applyProtection="0"/>
    <xf numFmtId="0" fontId="4" fillId="0" borderId="0"/>
    <xf numFmtId="0" fontId="10" fillId="0" borderId="0"/>
    <xf numFmtId="0" fontId="4" fillId="0" borderId="0"/>
    <xf numFmtId="0" fontId="4" fillId="0" borderId="0"/>
    <xf numFmtId="0" fontId="6" fillId="0" borderId="0"/>
    <xf numFmtId="166" fontId="11" fillId="0" borderId="0" applyFont="0" applyFill="0" applyBorder="0" applyAlignment="0" applyProtection="0">
      <alignment horizontal="right"/>
    </xf>
    <xf numFmtId="2" fontId="11" fillId="0" borderId="0" applyFont="0" applyFill="0" applyBorder="0" applyAlignment="0" applyProtection="0">
      <alignment horizontal="right"/>
    </xf>
    <xf numFmtId="0" fontId="12" fillId="16" borderId="0" applyNumberFormat="0" applyBorder="0" applyAlignment="0" applyProtection="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5" fillId="0" borderId="0">
      <alignment horizontal="center" wrapText="1"/>
      <protection locked="0"/>
    </xf>
    <xf numFmtId="0" fontId="16" fillId="0" borderId="0" applyNumberFormat="0" applyProtection="0"/>
    <xf numFmtId="0" fontId="4" fillId="35" borderId="1"/>
    <xf numFmtId="0" fontId="4" fillId="36" borderId="1"/>
    <xf numFmtId="0" fontId="4" fillId="37" borderId="1"/>
    <xf numFmtId="0" fontId="4" fillId="38" borderId="1"/>
    <xf numFmtId="0" fontId="4" fillId="39" borderId="1"/>
    <xf numFmtId="167" fontId="11" fillId="0" borderId="0" applyFont="0" applyFill="0" applyBorder="0" applyAlignment="0" applyProtection="0"/>
    <xf numFmtId="167" fontId="11" fillId="0" borderId="0" applyFont="0" applyFill="0" applyBorder="0" applyAlignment="0" applyProtection="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2" fontId="18" fillId="34" borderId="0" applyAlignment="0">
      <alignment horizontal="right"/>
    </xf>
    <xf numFmtId="3" fontId="14" fillId="41" borderId="0" applyNumberFormat="0" applyBorder="0" applyAlignment="0" applyProtection="0"/>
    <xf numFmtId="165" fontId="4" fillId="0" borderId="0" applyFill="0" applyBorder="0" applyAlignment="0"/>
    <xf numFmtId="168" fontId="4" fillId="0" borderId="0" applyFill="0" applyBorder="0" applyAlignment="0"/>
    <xf numFmtId="169" fontId="4" fillId="0" borderId="0" applyFill="0" applyBorder="0" applyAlignment="0"/>
    <xf numFmtId="170" fontId="4" fillId="0" borderId="0" applyFill="0" applyBorder="0" applyAlignment="0"/>
    <xf numFmtId="171"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3" fontId="11" fillId="0" borderId="0" applyNumberFormat="0" applyFill="0" applyBorder="0"/>
    <xf numFmtId="3" fontId="11" fillId="0" borderId="0" applyNumberFormat="0" applyFill="0" applyBorder="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0" fillId="0" borderId="0"/>
    <xf numFmtId="0" fontId="21" fillId="43" borderId="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11" fillId="0" borderId="0" applyNumberFormat="0" applyFill="0" applyBorder="0" applyProtection="0">
      <alignment horizontal="center" wrapText="1"/>
    </xf>
    <xf numFmtId="0" fontId="11" fillId="0" borderId="0" applyNumberFormat="0" applyFill="0" applyBorder="0" applyProtection="0">
      <alignment horizontal="center" wrapText="1"/>
    </xf>
    <xf numFmtId="4" fontId="14" fillId="46" borderId="7" applyNumberFormat="0" applyProtection="0">
      <alignment horizontal="right" wrapText="1"/>
    </xf>
    <xf numFmtId="41"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11" fillId="0" borderId="0" applyFont="0" applyFill="0" applyBorder="0" applyAlignment="0" applyProtection="0">
      <alignment horizontal="right"/>
    </xf>
    <xf numFmtId="0" fontId="31" fillId="0" borderId="8" applyBorder="0" applyProtection="0"/>
    <xf numFmtId="0" fontId="32" fillId="0" borderId="0" applyNumberFormat="0" applyAlignment="0">
      <alignment horizontal="left"/>
    </xf>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1" fillId="0" borderId="0"/>
    <xf numFmtId="17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0" fontId="11" fillId="0" borderId="0" applyNumberFormat="0" applyAlignment="0">
      <alignment horizontal="center"/>
    </xf>
    <xf numFmtId="178" fontId="4" fillId="0" borderId="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4" fontId="8" fillId="0" borderId="0" applyFill="0" applyBorder="0" applyAlignment="0"/>
    <xf numFmtId="0" fontId="39" fillId="34" borderId="0" applyNumberFormat="0" applyBorder="0" applyAlignment="0" applyProtection="0"/>
    <xf numFmtId="0" fontId="40" fillId="0" borderId="0">
      <alignment horizontal="left" vertical="top" wrapText="1"/>
    </xf>
    <xf numFmtId="179" fontId="4" fillId="0" borderId="0" applyFont="0" applyFill="0" applyBorder="0" applyAlignment="0" applyProtection="0"/>
    <xf numFmtId="180" fontId="4" fillId="0" borderId="0" applyFont="0" applyFill="0" applyBorder="0" applyAlignment="0" applyProtection="0"/>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1" fillId="0" borderId="0" applyNumberFormat="0" applyAlignment="0">
      <alignment horizontal="left"/>
    </xf>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2" fontId="4" fillId="0" borderId="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8" fontId="45" fillId="50" borderId="0" applyNumberFormat="0" applyFont="0" applyAlignment="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7" fillId="50" borderId="1"/>
    <xf numFmtId="38" fontId="11" fillId="41" borderId="0" applyNumberFormat="0" applyBorder="0" applyAlignment="0" applyProtection="0"/>
    <xf numFmtId="38" fontId="11" fillId="41" borderId="0" applyNumberFormat="0" applyBorder="0" applyAlignment="0" applyProtection="0"/>
    <xf numFmtId="38" fontId="11" fillId="41" borderId="0" applyNumberFormat="0" applyBorder="0" applyAlignment="0" applyProtection="0"/>
    <xf numFmtId="0" fontId="22" fillId="40" borderId="9">
      <alignment vertical="top" wrapText="1"/>
    </xf>
    <xf numFmtId="0" fontId="48" fillId="0" borderId="10" applyNumberFormat="0" applyAlignment="0" applyProtection="0">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4" fontId="49" fillId="41" borderId="0" applyNumberFormat="0" applyFill="0" applyBorder="0" applyAlignment="0" applyProtection="0"/>
    <xf numFmtId="0" fontId="11" fillId="0" borderId="0" applyNumberFormat="0" applyFont="0" applyFill="0" applyBorder="0" applyProtection="0">
      <alignment horizontal="center" vertical="top" wrapText="1"/>
    </xf>
    <xf numFmtId="0" fontId="50" fillId="0" borderId="12" applyNumberFormat="0" applyFill="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53"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1" fillId="0" borderId="0" applyNumberFormat="0" applyFont="0" applyFill="0" applyBorder="0" applyProtection="0">
      <alignment horizontal="center" vertical="top" wrapText="1"/>
    </xf>
    <xf numFmtId="0" fontId="55" fillId="0" borderId="0"/>
    <xf numFmtId="0" fontId="55" fillId="0" borderId="0"/>
    <xf numFmtId="0" fontId="4" fillId="0" borderId="0"/>
    <xf numFmtId="0" fontId="56" fillId="0" borderId="15">
      <alignment horizontal="center"/>
    </xf>
    <xf numFmtId="0" fontId="56" fillId="0" borderId="0">
      <alignment horizontal="center"/>
    </xf>
    <xf numFmtId="0" fontId="57" fillId="0" borderId="0">
      <alignment vertical="center"/>
    </xf>
    <xf numFmtId="0" fontId="58" fillId="0" borderId="0"/>
    <xf numFmtId="0" fontId="58" fillId="0" borderId="16" applyFill="0" applyBorder="0" applyProtection="0">
      <alignment horizontal="center" wrapText="1"/>
    </xf>
    <xf numFmtId="0" fontId="58" fillId="0" borderId="0" applyFill="0" applyBorder="0" applyProtection="0">
      <alignment horizontal="left" vertical="top" wrapText="1"/>
    </xf>
    <xf numFmtId="182" fontId="59" fillId="0" borderId="0">
      <protection hidden="1"/>
    </xf>
    <xf numFmtId="10" fontId="11" fillId="51" borderId="1" applyNumberFormat="0" applyBorder="0" applyAlignment="0" applyProtection="0"/>
    <xf numFmtId="10" fontId="11" fillId="51" borderId="1" applyNumberFormat="0" applyBorder="0" applyAlignment="0" applyProtection="0"/>
    <xf numFmtId="10" fontId="11" fillId="51" borderId="1" applyNumberFormat="0" applyBorder="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183" fontId="61" fillId="0" borderId="0" applyAlignment="0">
      <protection locked="0"/>
    </xf>
    <xf numFmtId="183" fontId="61" fillId="0" borderId="0" applyAlignment="0">
      <protection locked="0"/>
    </xf>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4" fillId="0" borderId="1" applyNumberFormat="0">
      <alignment horizontal="left" wrapText="1"/>
      <protection locked="0"/>
    </xf>
    <xf numFmtId="0" fontId="4" fillId="0" borderId="1" applyNumberFormat="0">
      <alignment horizontal="left" wrapText="1"/>
      <protection locked="0"/>
    </xf>
    <xf numFmtId="0" fontId="4" fillId="52" borderId="1" applyFont="0" applyFill="0" applyBorder="0" applyAlignment="0" applyProtection="0">
      <alignment horizontal="center"/>
      <protection locked="0"/>
    </xf>
    <xf numFmtId="0" fontId="4" fillId="51" borderId="1" applyNumberFormat="0" applyProtection="0">
      <alignment vertical="center" wrapText="1"/>
    </xf>
    <xf numFmtId="0" fontId="4" fillId="51" borderId="1" applyNumberFormat="0" applyProtection="0">
      <alignment vertical="center" wrapText="1"/>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9" fontId="14" fillId="41" borderId="0" applyNumberFormat="0" applyFont="0" applyBorder="0" applyAlignment="0">
      <protection locked="0"/>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64"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8" fontId="55" fillId="54" borderId="18" applyNumberFormat="0" applyAlignment="0" applyProtection="0">
      <alignment horizontal="left"/>
    </xf>
    <xf numFmtId="189" fontId="58" fillId="0" borderId="0" applyFont="0" applyFill="0" applyBorder="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37" fontId="69" fillId="0" borderId="0"/>
    <xf numFmtId="0" fontId="4" fillId="0" borderId="19">
      <alignment horizontal="center"/>
    </xf>
    <xf numFmtId="0" fontId="59" fillId="0" borderId="0"/>
    <xf numFmtId="0" fontId="4" fillId="41" borderId="1" applyNumberFormat="0" applyAlignment="0"/>
    <xf numFmtId="0" fontId="4" fillId="41" borderId="1" applyNumberFormat="0" applyAlignment="0"/>
    <xf numFmtId="190" fontId="70"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28" fillId="0" borderId="0"/>
    <xf numFmtId="0" fontId="28" fillId="0" borderId="0"/>
    <xf numFmtId="0" fontId="28" fillId="0" borderId="0"/>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7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8" fillId="0" borderId="0">
      <alignment vertical="top"/>
    </xf>
    <xf numFmtId="0" fontId="27" fillId="0" borderId="0"/>
    <xf numFmtId="0" fontId="4"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4"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26" fillId="0" borderId="0"/>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4" fillId="0" borderId="0"/>
    <xf numFmtId="0" fontId="4" fillId="0" borderId="0"/>
    <xf numFmtId="0" fontId="30" fillId="0" borderId="0"/>
    <xf numFmtId="0" fontId="73"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35"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0"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4" fillId="0" borderId="0"/>
    <xf numFmtId="0" fontId="3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7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8"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5"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55" borderId="1" applyNumberFormat="0" applyFont="0" applyBorder="0" applyAlignment="0" applyProtection="0"/>
    <xf numFmtId="0" fontId="75" fillId="56" borderId="20" applyNumberFormat="0" applyFont="0" applyAlignment="0" applyProtection="0"/>
    <xf numFmtId="0" fontId="12"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12" fillId="56" borderId="20"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5"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191" fontId="76" fillId="47" borderId="5">
      <alignment horizontal="right"/>
    </xf>
    <xf numFmtId="49" fontId="77" fillId="57" borderId="0" applyFont="0" applyFill="0" applyBorder="0" applyAlignment="0">
      <alignment horizontal="right"/>
    </xf>
    <xf numFmtId="0" fontId="14" fillId="0" borderId="16" applyFill="0" applyProtection="0">
      <alignment horizontal="right" wrapText="1"/>
    </xf>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14" fontId="15" fillId="0" borderId="0">
      <alignment horizontal="center" wrapText="1"/>
      <protection locked="0"/>
    </xf>
    <xf numFmtId="0" fontId="11" fillId="0" borderId="0"/>
    <xf numFmtId="0" fontId="11" fillId="0" borderId="0"/>
    <xf numFmtId="171"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193" fontId="58" fillId="0" borderId="0" applyFont="0" applyFill="0" applyBorder="0" applyProtection="0">
      <alignment horizontal="center"/>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5" fillId="0" borderId="0" applyFill="0" applyBorder="0">
      <alignment vertical="top"/>
    </xf>
    <xf numFmtId="0" fontId="4"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194" fontId="11" fillId="0" borderId="0" applyFont="0" applyFill="0" applyBorder="0" applyAlignment="0" applyProtection="0"/>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38" fontId="4" fillId="0" borderId="0" applyFill="0" applyBorder="0">
      <alignment horizontal="center" vertical="top"/>
    </xf>
    <xf numFmtId="38" fontId="4" fillId="0" borderId="0" applyFill="0" applyBorder="0">
      <alignment horizontal="center" vertical="top"/>
    </xf>
    <xf numFmtId="0" fontId="82" fillId="59" borderId="0" applyNumberFormat="0" applyFont="0" applyBorder="0" applyAlignment="0">
      <alignment horizontal="center"/>
    </xf>
    <xf numFmtId="0" fontId="83" fillId="0" borderId="0" applyNumberFormat="0" applyFill="0" applyBorder="0" applyAlignment="0" applyProtection="0">
      <alignment horizontal="left"/>
    </xf>
    <xf numFmtId="38" fontId="83" fillId="0" borderId="0"/>
    <xf numFmtId="0" fontId="39" fillId="0" borderId="0" applyFill="0" applyBorder="0" applyProtection="0">
      <alignment horizontal="left" wrapText="1"/>
    </xf>
    <xf numFmtId="3" fontId="14" fillId="46" borderId="7" applyNumberFormat="0" applyFill="0" applyBorder="0" applyProtection="0">
      <alignment horizontal="left"/>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4" fillId="40" borderId="0" applyAlignment="0"/>
    <xf numFmtId="0" fontId="85" fillId="0" borderId="0" applyNumberFormat="0" applyFill="0" applyBorder="0" applyAlignment="0">
      <alignment horizontal="center"/>
    </xf>
    <xf numFmtId="0" fontId="4" fillId="60" borderId="0"/>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0" fontId="86" fillId="0" borderId="1">
      <alignment horizontal="center"/>
    </xf>
    <xf numFmtId="0" fontId="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86" fillId="0" borderId="0">
      <alignment horizontal="center" vertical="center"/>
    </xf>
    <xf numFmtId="0" fontId="87" fillId="62" borderId="0" applyNumberFormat="0" applyFill="0">
      <alignment horizontal="left" vertical="center"/>
    </xf>
    <xf numFmtId="0" fontId="88" fillId="0" borderId="8"/>
    <xf numFmtId="40" fontId="89" fillId="0" borderId="0" applyBorder="0">
      <alignment horizontal="right"/>
    </xf>
    <xf numFmtId="0" fontId="4" fillId="0" borderId="0"/>
    <xf numFmtId="0" fontId="22" fillId="51" borderId="1" applyNumberFormat="0" applyAlignment="0">
      <alignment horizontal="center"/>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49" fontId="8" fillId="0" borderId="0" applyFill="0" applyBorder="0" applyAlignment="0"/>
    <xf numFmtId="195" fontId="4" fillId="0" borderId="0" applyFill="0" applyBorder="0" applyAlignment="0"/>
    <xf numFmtId="196" fontId="4" fillId="0" borderId="0" applyFill="0" applyBorder="0" applyAlignment="0"/>
    <xf numFmtId="0" fontId="4" fillId="0" borderId="0" applyFont="0" applyFill="0" applyBorder="0" applyAlignment="0" applyProtection="0"/>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40" fontId="90" fillId="0" borderId="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63" borderId="0" applyNumberFormat="0" applyFont="0" applyBorder="0" applyAlignment="0">
      <alignment wrapText="1"/>
    </xf>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198" fontId="61" fillId="0" borderId="0" applyFont="0" applyFill="0" applyBorder="0" applyAlignment="0" applyProtection="0"/>
    <xf numFmtId="199" fontId="95" fillId="0" borderId="0" applyFont="0" applyFill="0" applyBorder="0" applyAlignment="0" applyProtection="0"/>
    <xf numFmtId="0" fontId="96" fillId="64" borderId="0">
      <alignment horizontal="center"/>
    </xf>
    <xf numFmtId="200" fontId="95" fillId="0" borderId="0" applyFont="0" applyFill="0" applyBorder="0" applyAlignment="0" applyProtection="0"/>
    <xf numFmtId="201" fontId="95"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24" applyNumberFormat="0" applyBorder="0">
      <alignment wrapText="1"/>
    </xf>
    <xf numFmtId="1" fontId="4" fillId="0" borderId="0" applyFont="0" applyFill="0" applyBorder="0" applyAlignment="0" applyProtection="0"/>
    <xf numFmtId="204" fontId="99" fillId="57" borderId="0" applyFont="0" applyFill="0"/>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cellStyleXfs>
  <cellXfs count="77">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9" fontId="2" fillId="0" borderId="0" xfId="1" applyFont="1" applyAlignment="1">
      <alignment horizontal="center" vertical="center"/>
    </xf>
    <xf numFmtId="0" fontId="100" fillId="0" borderId="0" xfId="0" applyFont="1" applyAlignment="1">
      <alignment vertical="center"/>
    </xf>
    <xf numFmtId="0" fontId="101" fillId="0" borderId="0" xfId="0" applyFont="1" applyAlignment="1">
      <alignment vertical="center"/>
    </xf>
    <xf numFmtId="0" fontId="101" fillId="0" borderId="0" xfId="0" applyFont="1" applyAlignment="1">
      <alignment horizontal="center" vertical="center"/>
    </xf>
    <xf numFmtId="9" fontId="101" fillId="0" borderId="0" xfId="1" applyFont="1" applyAlignment="1">
      <alignment horizontal="center" vertical="center"/>
    </xf>
    <xf numFmtId="0" fontId="101" fillId="0" borderId="0" xfId="0" applyFont="1" applyFill="1" applyAlignment="1">
      <alignment vertical="center"/>
    </xf>
    <xf numFmtId="0" fontId="101" fillId="0" borderId="0" xfId="0" applyFont="1" applyFill="1" applyAlignment="1">
      <alignment horizontal="center" vertical="center"/>
    </xf>
    <xf numFmtId="9" fontId="101" fillId="0" borderId="0" xfId="1" applyFont="1" applyFill="1" applyAlignment="1">
      <alignment horizontal="center" vertical="center"/>
    </xf>
    <xf numFmtId="0" fontId="100" fillId="2" borderId="1" xfId="0" applyFont="1" applyFill="1" applyBorder="1" applyAlignment="1">
      <alignment horizontal="center" vertical="center" wrapText="1"/>
    </xf>
    <xf numFmtId="0" fontId="100" fillId="2" borderId="1" xfId="0" applyFont="1" applyFill="1" applyBorder="1" applyAlignment="1">
      <alignment horizontal="left" vertical="center" wrapText="1"/>
    </xf>
    <xf numFmtId="0" fontId="101" fillId="0" borderId="1" xfId="0" applyFont="1" applyFill="1" applyBorder="1" applyAlignment="1">
      <alignment vertical="center"/>
    </xf>
    <xf numFmtId="2" fontId="101" fillId="0" borderId="1" xfId="0" applyNumberFormat="1" applyFont="1" applyFill="1" applyBorder="1" applyAlignment="1">
      <alignment horizontal="center" vertical="center"/>
    </xf>
    <xf numFmtId="2" fontId="101" fillId="0" borderId="1" xfId="1" applyNumberFormat="1" applyFont="1" applyFill="1" applyBorder="1" applyAlignment="1">
      <alignment horizontal="center" vertical="center"/>
    </xf>
    <xf numFmtId="0" fontId="101" fillId="0" borderId="1" xfId="0" applyFont="1" applyFill="1" applyBorder="1" applyAlignment="1">
      <alignment vertical="center" wrapText="1"/>
    </xf>
    <xf numFmtId="2" fontId="101" fillId="0" borderId="1" xfId="3" applyNumberFormat="1" applyFont="1" applyFill="1" applyBorder="1" applyAlignment="1">
      <alignment horizontal="center" vertical="center"/>
    </xf>
    <xf numFmtId="2" fontId="101" fillId="0" borderId="1" xfId="1" applyNumberFormat="1" applyFont="1" applyFill="1" applyBorder="1" applyAlignment="1">
      <alignment horizontal="center" vertical="center" wrapText="1"/>
    </xf>
    <xf numFmtId="2" fontId="101" fillId="0" borderId="1" xfId="3" applyNumberFormat="1" applyFont="1" applyFill="1" applyBorder="1" applyAlignment="1">
      <alignment horizontal="center" vertical="center" wrapText="1"/>
    </xf>
    <xf numFmtId="9" fontId="101" fillId="0" borderId="0" xfId="1" applyFont="1" applyAlignment="1">
      <alignment horizontal="center" vertical="center" wrapText="1"/>
    </xf>
    <xf numFmtId="9" fontId="101" fillId="0" borderId="0" xfId="1" applyFont="1" applyFill="1" applyAlignment="1">
      <alignment horizontal="center" vertical="center" wrapText="1"/>
    </xf>
    <xf numFmtId="9" fontId="2" fillId="0" borderId="0" xfId="1" applyFont="1" applyAlignment="1">
      <alignment horizontal="center" vertical="center" wrapText="1"/>
    </xf>
    <xf numFmtId="2" fontId="101" fillId="65" borderId="1" xfId="1" applyNumberFormat="1" applyFont="1" applyFill="1" applyBorder="1" applyAlignment="1">
      <alignment horizontal="center" vertical="center" wrapText="1"/>
    </xf>
    <xf numFmtId="0" fontId="101" fillId="65" borderId="1" xfId="0" applyFont="1" applyFill="1" applyBorder="1" applyAlignment="1">
      <alignment vertical="center"/>
    </xf>
    <xf numFmtId="0" fontId="101" fillId="0" borderId="1" xfId="0" applyFont="1" applyFill="1" applyBorder="1" applyAlignment="1">
      <alignment vertical="top" wrapText="1"/>
    </xf>
    <xf numFmtId="20" fontId="101" fillId="0" borderId="0" xfId="0" applyNumberFormat="1" applyFont="1" applyAlignment="1">
      <alignment vertical="top" wrapText="1"/>
    </xf>
    <xf numFmtId="0" fontId="101" fillId="0" borderId="0" xfId="0" applyFont="1" applyFill="1" applyAlignment="1">
      <alignment vertical="top" wrapText="1"/>
    </xf>
    <xf numFmtId="0" fontId="100" fillId="2" borderId="1" xfId="0" applyFont="1" applyFill="1" applyBorder="1" applyAlignment="1">
      <alignment horizontal="left" vertical="top" wrapText="1"/>
    </xf>
    <xf numFmtId="0" fontId="2" fillId="0" borderId="0" xfId="0" applyFont="1" applyAlignment="1">
      <alignment vertical="top" wrapText="1"/>
    </xf>
    <xf numFmtId="0" fontId="100" fillId="66" borderId="1" xfId="0" applyFont="1" applyFill="1" applyBorder="1" applyAlignment="1">
      <alignment horizontal="center" vertical="center" wrapText="1"/>
    </xf>
    <xf numFmtId="0" fontId="101" fillId="0" borderId="0" xfId="0" applyFont="1" applyAlignment="1">
      <alignment horizontal="left" vertical="top" wrapText="1"/>
    </xf>
    <xf numFmtId="0" fontId="101" fillId="0" borderId="0" xfId="0" applyFont="1" applyFill="1" applyAlignment="1">
      <alignment horizontal="left" vertical="top" wrapText="1"/>
    </xf>
    <xf numFmtId="0" fontId="2" fillId="0" borderId="0" xfId="0" applyFont="1" applyAlignment="1">
      <alignment horizontal="left" vertical="top" wrapText="1"/>
    </xf>
    <xf numFmtId="2" fontId="101" fillId="0" borderId="1" xfId="1" applyNumberFormat="1" applyFont="1" applyFill="1" applyBorder="1" applyAlignment="1">
      <alignment horizontal="left" vertical="top" wrapText="1"/>
    </xf>
    <xf numFmtId="0" fontId="100" fillId="0" borderId="0" xfId="0" applyFont="1" applyFill="1" applyAlignment="1">
      <alignment vertical="center"/>
    </xf>
    <xf numFmtId="0" fontId="100" fillId="0" borderId="0" xfId="0" applyFont="1" applyFill="1" applyAlignment="1">
      <alignment vertical="top" wrapText="1"/>
    </xf>
    <xf numFmtId="0" fontId="101" fillId="0" borderId="1" xfId="0" applyFont="1" applyFill="1" applyBorder="1" applyAlignment="1">
      <alignment horizontal="left" vertical="top" wrapText="1"/>
    </xf>
    <xf numFmtId="164" fontId="101" fillId="0" borderId="1" xfId="2" applyNumberFormat="1" applyFont="1" applyFill="1" applyBorder="1" applyAlignment="1">
      <alignment horizontal="left" vertical="top" wrapText="1"/>
    </xf>
    <xf numFmtId="2" fontId="101" fillId="0" borderId="26" xfId="3" applyNumberFormat="1" applyFont="1" applyFill="1" applyBorder="1" applyAlignment="1">
      <alignment horizontal="center" vertical="center" wrapText="1"/>
    </xf>
    <xf numFmtId="2" fontId="101" fillId="0" borderId="27" xfId="3" applyNumberFormat="1" applyFont="1" applyFill="1" applyBorder="1" applyAlignment="1">
      <alignment horizontal="center" vertical="center" wrapText="1"/>
    </xf>
    <xf numFmtId="9" fontId="2" fillId="0" borderId="0" xfId="1" applyFont="1" applyFill="1" applyAlignment="1">
      <alignment horizontal="center" vertical="center" wrapText="1"/>
    </xf>
    <xf numFmtId="2" fontId="101" fillId="67" borderId="1" xfId="1" applyNumberFormat="1" applyFont="1" applyFill="1" applyBorder="1" applyAlignment="1">
      <alignment horizontal="center" vertical="center"/>
    </xf>
    <xf numFmtId="2" fontId="101" fillId="67" borderId="1" xfId="1" applyNumberFormat="1" applyFont="1" applyFill="1" applyBorder="1" applyAlignment="1">
      <alignment horizontal="center" vertical="center" wrapText="1"/>
    </xf>
    <xf numFmtId="2" fontId="101" fillId="67" borderId="1" xfId="1" applyNumberFormat="1" applyFont="1" applyFill="1" applyBorder="1" applyAlignment="1">
      <alignment horizontal="left" vertical="top" wrapText="1"/>
    </xf>
    <xf numFmtId="0" fontId="34" fillId="67" borderId="1" xfId="0" applyFont="1" applyFill="1" applyBorder="1" applyAlignment="1">
      <alignment horizontal="left" vertical="top" wrapText="1"/>
    </xf>
    <xf numFmtId="0" fontId="101" fillId="67" borderId="1" xfId="0" applyFont="1" applyFill="1" applyBorder="1" applyAlignment="1">
      <alignment vertical="center"/>
    </xf>
    <xf numFmtId="0" fontId="101" fillId="67" borderId="1" xfId="0" applyFont="1" applyFill="1" applyBorder="1" applyAlignment="1">
      <alignment vertical="center" wrapText="1"/>
    </xf>
    <xf numFmtId="49" fontId="100" fillId="0" borderId="0" xfId="0" applyNumberFormat="1" applyFont="1" applyFill="1" applyAlignment="1">
      <alignment vertical="center"/>
    </xf>
    <xf numFmtId="49" fontId="100" fillId="67" borderId="0" xfId="0" applyNumberFormat="1" applyFont="1" applyFill="1" applyAlignment="1">
      <alignment vertical="center"/>
    </xf>
    <xf numFmtId="0" fontId="103" fillId="68" borderId="0" xfId="0" applyFont="1" applyFill="1" applyAlignment="1">
      <alignment horizontal="center" vertical="center" wrapText="1"/>
    </xf>
    <xf numFmtId="0" fontId="101" fillId="69" borderId="28" xfId="0" applyFont="1" applyFill="1" applyBorder="1" applyAlignment="1">
      <alignment horizontal="left" vertical="center" wrapText="1"/>
    </xf>
    <xf numFmtId="0" fontId="101" fillId="69" borderId="1" xfId="0" applyFont="1" applyFill="1" applyBorder="1" applyAlignment="1">
      <alignment horizontal="left" vertical="top" wrapText="1"/>
    </xf>
    <xf numFmtId="0" fontId="101" fillId="69" borderId="1" xfId="0" applyFont="1" applyFill="1" applyBorder="1" applyAlignment="1">
      <alignment horizontal="center" vertical="center" wrapText="1"/>
    </xf>
    <xf numFmtId="2" fontId="101" fillId="69" borderId="1" xfId="1" applyNumberFormat="1" applyFont="1" applyFill="1" applyBorder="1" applyAlignment="1">
      <alignment horizontal="left" vertical="top" wrapText="1"/>
    </xf>
    <xf numFmtId="0" fontId="100" fillId="69" borderId="0" xfId="0" applyFont="1" applyFill="1" applyAlignment="1">
      <alignment vertical="center"/>
    </xf>
    <xf numFmtId="0" fontId="104" fillId="0" borderId="0" xfId="0" applyFont="1" applyAlignment="1">
      <alignment vertical="center"/>
    </xf>
    <xf numFmtId="0" fontId="101" fillId="70" borderId="1" xfId="0" applyFont="1" applyFill="1" applyBorder="1" applyAlignment="1">
      <alignment vertical="center" wrapText="1"/>
    </xf>
    <xf numFmtId="0" fontId="100" fillId="66" borderId="1" xfId="0" applyFont="1" applyFill="1" applyBorder="1" applyAlignment="1">
      <alignment horizontal="center" vertical="center"/>
    </xf>
    <xf numFmtId="2" fontId="101" fillId="0" borderId="26" xfId="1" applyNumberFormat="1" applyFont="1" applyFill="1" applyBorder="1" applyAlignment="1">
      <alignment horizontal="center" vertical="center" wrapText="1"/>
    </xf>
    <xf numFmtId="2" fontId="101" fillId="0" borderId="27" xfId="1" applyNumberFormat="1" applyFont="1" applyFill="1" applyBorder="1" applyAlignment="1">
      <alignment horizontal="center" vertical="center" wrapText="1"/>
    </xf>
    <xf numFmtId="0" fontId="101" fillId="0" borderId="26" xfId="0" applyFont="1" applyFill="1" applyBorder="1" applyAlignment="1">
      <alignment horizontal="left" vertical="center"/>
    </xf>
    <xf numFmtId="0" fontId="101" fillId="0" borderId="8" xfId="0" applyFont="1" applyFill="1" applyBorder="1" applyAlignment="1">
      <alignment horizontal="left" vertical="center"/>
    </xf>
    <xf numFmtId="2" fontId="101" fillId="0" borderId="26" xfId="1" applyNumberFormat="1" applyFont="1" applyFill="1" applyBorder="1" applyAlignment="1">
      <alignment horizontal="left" vertical="top" wrapText="1"/>
    </xf>
    <xf numFmtId="2" fontId="101" fillId="0" borderId="8" xfId="1" applyNumberFormat="1" applyFont="1" applyFill="1" applyBorder="1" applyAlignment="1">
      <alignment horizontal="left" vertical="top" wrapText="1"/>
    </xf>
    <xf numFmtId="2" fontId="101" fillId="0" borderId="27" xfId="1" applyNumberFormat="1" applyFont="1" applyFill="1" applyBorder="1" applyAlignment="1">
      <alignment horizontal="left" vertical="top" wrapText="1"/>
    </xf>
    <xf numFmtId="0" fontId="101" fillId="0" borderId="28" xfId="0" applyFont="1" applyFill="1" applyBorder="1" applyAlignment="1">
      <alignment horizontal="left" vertical="center" wrapText="1"/>
    </xf>
    <xf numFmtId="0" fontId="101" fillId="0" borderId="8" xfId="0" applyFont="1" applyFill="1" applyBorder="1" applyAlignment="1">
      <alignment horizontal="left" vertical="center" wrapText="1"/>
    </xf>
    <xf numFmtId="0" fontId="101" fillId="0" borderId="27" xfId="0" applyFont="1" applyFill="1" applyBorder="1" applyAlignment="1">
      <alignment horizontal="left" vertical="center" wrapText="1"/>
    </xf>
    <xf numFmtId="2" fontId="101" fillId="67" borderId="28" xfId="1" applyNumberFormat="1" applyFont="1" applyFill="1" applyBorder="1" applyAlignment="1">
      <alignment horizontal="center" vertical="center"/>
    </xf>
    <xf numFmtId="2" fontId="101" fillId="67" borderId="27" xfId="1" applyNumberFormat="1" applyFont="1" applyFill="1" applyBorder="1" applyAlignment="1">
      <alignment horizontal="center" vertical="center"/>
    </xf>
    <xf numFmtId="2" fontId="101" fillId="67" borderId="28" xfId="1" applyNumberFormat="1" applyFont="1" applyFill="1" applyBorder="1" applyAlignment="1">
      <alignment horizontal="center" vertical="center" wrapText="1"/>
    </xf>
    <xf numFmtId="2" fontId="101" fillId="67" borderId="27" xfId="1" applyNumberFormat="1" applyFont="1" applyFill="1" applyBorder="1" applyAlignment="1">
      <alignment horizontal="center" vertical="center" wrapText="1"/>
    </xf>
    <xf numFmtId="0" fontId="100" fillId="2" borderId="1" xfId="0" applyFont="1" applyFill="1" applyBorder="1" applyAlignment="1">
      <alignment horizontal="center" vertical="center"/>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Measure%20Level%20TRC%20Analysis%206.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Proposal%20Bencost/Integrys%20RFP%20measure%20build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TRC%20Analysis%20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Peoples Gas Measure"/>
      <sheetName val="Peoples Program Inputs"/>
      <sheetName val="General Inputs"/>
      <sheetName val="Peoples PY4"/>
      <sheetName val="Peoples PY5"/>
      <sheetName val="Peoples PY6"/>
      <sheetName val="Peoples PY4-6"/>
      <sheetName val="Peoples Gas Program"/>
      <sheetName val="North Shore"/>
    </sheetNames>
    <sheetDataSet>
      <sheetData sheetId="0" refreshError="1"/>
      <sheetData sheetId="1" refreshError="1"/>
      <sheetData sheetId="2" refreshError="1"/>
      <sheetData sheetId="3" refreshError="1">
        <row r="3">
          <cell r="B3">
            <v>10000</v>
          </cell>
        </row>
        <row r="9">
          <cell r="B9">
            <v>1.0669999999999999</v>
          </cell>
        </row>
        <row r="10">
          <cell r="B10">
            <v>1.075</v>
          </cell>
        </row>
        <row r="11">
          <cell r="B11">
            <v>1.0175000000000001</v>
          </cell>
        </row>
        <row r="13">
          <cell r="B13">
            <v>0.02</v>
          </cell>
        </row>
        <row r="16">
          <cell r="B16">
            <v>5.9900000000000002E-2</v>
          </cell>
        </row>
        <row r="30">
          <cell r="B30">
            <v>5.9900000000000002E-2</v>
          </cell>
        </row>
        <row r="34">
          <cell r="B34">
            <v>1.162831671</v>
          </cell>
        </row>
        <row r="35">
          <cell r="B35">
            <v>0.88769789099999985</v>
          </cell>
        </row>
        <row r="39">
          <cell r="B39">
            <v>2.0053200000000001E-3</v>
          </cell>
        </row>
        <row r="40">
          <cell r="B40">
            <v>8.8722150000000014E-2</v>
          </cell>
        </row>
        <row r="42">
          <cell r="B42">
            <v>5.0000000000000001E-3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Do"/>
      <sheetName val="Budget Summary PY4"/>
      <sheetName val="Budget Summary PY5"/>
      <sheetName val="Budget Summary PY6"/>
      <sheetName val="NSG PY4 Budget Bkdn for Bencost"/>
      <sheetName val="NSG PY5 Budget Bkdn for Bencost"/>
      <sheetName val="NSG PY6 Budget Bkdn for Bencost"/>
      <sheetName val="PG PY4 Budget Bkdn for Bencost"/>
      <sheetName val="PG PY5 Budget Bkdn for Bencost"/>
      <sheetName val="PG PY6 Budget Bkdn for Bencost"/>
      <sheetName val="Overview"/>
      <sheetName val="Inputs"/>
      <sheetName val="Program measure breakdowns"/>
      <sheetName val="Savings Table NSG"/>
      <sheetName val="Savings Table PG"/>
      <sheetName val="PY1 Summary"/>
      <sheetName val="PY2 Summary"/>
      <sheetName val="PY1 PY2 Comparison"/>
      <sheetName val="0 TRM Algorithms"/>
      <sheetName val="1 Boilers"/>
      <sheetName val="2 HE Furnaces"/>
      <sheetName val="3 Reset Controls"/>
      <sheetName val="4 DHW"/>
      <sheetName val="5 Tune-Ups"/>
      <sheetName val="6 Showerheads"/>
      <sheetName val="7 Aerators"/>
      <sheetName val="8 Steam Traps"/>
      <sheetName val="9 T Stats"/>
      <sheetName val="10 Sprayers"/>
      <sheetName val="11 Food Service"/>
      <sheetName val="12 DI Pipe Insulation"/>
      <sheetName val="13 Condensing Unit Heaters"/>
      <sheetName val="14 Retrocommissioning"/>
      <sheetName val="15 Behavioral Change"/>
      <sheetName val="16 Whole Home Retrofit"/>
      <sheetName val="17 C&amp;I Custom"/>
      <sheetName val="18 TRM Infrared Heaters"/>
      <sheetName val="19 TRM Steam Traps"/>
      <sheetName val="20 TRM Food Service"/>
      <sheetName val="20 No TRM Food Service"/>
      <sheetName val="21 TRM Comm DHW"/>
      <sheetName val="22 No TRM DHW"/>
      <sheetName val="23 TRM DHW Pipe Ins"/>
      <sheetName val="24 Boiler Pipe Ins"/>
      <sheetName val="25 Pool Covers"/>
      <sheetName val="26 TRM Ind Burner Tune Ups"/>
      <sheetName val="27 Res WH TRM"/>
      <sheetName val="28 Res Attic Ins TRM"/>
      <sheetName val="29 Res Pro T-Stats"/>
      <sheetName val="Notes-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6.4.10</v>
          </cell>
          <cell r="B4" t="str">
            <v>CI-HVC-BOIL-V01-120601</v>
          </cell>
          <cell r="C4" t="str">
            <v>PY2</v>
          </cell>
          <cell r="D4" t="str">
            <v>C&amp;I Prescriptive</v>
          </cell>
          <cell r="E4" t="str">
            <v>Boilers ≥300 MBH ≥85% TE</v>
          </cell>
          <cell r="F4" t="str">
            <v>MBH</v>
          </cell>
          <cell r="G4">
            <v>0.85514705882352893</v>
          </cell>
          <cell r="H4" t="str">
            <v>IL TRM 07/18/12</v>
          </cell>
          <cell r="I4">
            <v>0.47</v>
          </cell>
          <cell r="J4" t="str">
            <v>Ameren</v>
          </cell>
          <cell r="K4">
            <v>0.40191911764705857</v>
          </cell>
          <cell r="M4">
            <v>2</v>
          </cell>
          <cell r="N4">
            <v>2</v>
          </cell>
          <cell r="O4">
            <v>20</v>
          </cell>
          <cell r="P4" t="str">
            <v>IL TRM</v>
          </cell>
          <cell r="Q4">
            <v>8</v>
          </cell>
          <cell r="R4" t="str">
            <v>IL TRM</v>
          </cell>
          <cell r="S4" t="str">
            <v>Effective as of 6/1/11</v>
          </cell>
          <cell r="U4">
            <v>0</v>
          </cell>
        </row>
        <row r="5">
          <cell r="A5" t="str">
            <v>6.4.10</v>
          </cell>
          <cell r="B5" t="str">
            <v>CI-HVC-BOIL-V01-120601</v>
          </cell>
          <cell r="C5" t="str">
            <v>PY2</v>
          </cell>
          <cell r="D5" t="str">
            <v>C&amp;I Prescriptive</v>
          </cell>
          <cell r="E5" t="str">
            <v>Boilers ≥300 MBH ≥90% TE</v>
          </cell>
          <cell r="F5" t="str">
            <v>MBH</v>
          </cell>
          <cell r="G5">
            <v>1.6152777777777771</v>
          </cell>
          <cell r="H5" t="str">
            <v>IL TRM 07/18/12</v>
          </cell>
          <cell r="I5">
            <v>0.47</v>
          </cell>
          <cell r="J5" t="str">
            <v>Ameren</v>
          </cell>
          <cell r="K5">
            <v>0.75918055555555519</v>
          </cell>
          <cell r="M5">
            <v>4</v>
          </cell>
          <cell r="N5">
            <v>4</v>
          </cell>
          <cell r="O5">
            <v>20</v>
          </cell>
          <cell r="P5" t="str">
            <v>IL TRM</v>
          </cell>
          <cell r="Q5">
            <v>20</v>
          </cell>
          <cell r="R5" t="str">
            <v>IL TRM</v>
          </cell>
          <cell r="S5" t="str">
            <v>Effective as of 6/1/11</v>
          </cell>
          <cell r="U5">
            <v>0</v>
          </cell>
        </row>
        <row r="6">
          <cell r="A6" t="str">
            <v>6.4.10</v>
          </cell>
          <cell r="B6" t="str">
            <v>CI-HVC-BOIL-V01-120601</v>
          </cell>
          <cell r="C6" t="str">
            <v>PY2</v>
          </cell>
          <cell r="D6" t="str">
            <v>C&amp;I Prescriptive</v>
          </cell>
          <cell r="E6" t="str">
            <v>Boilers &lt;300 MBH ≥90% TE</v>
          </cell>
          <cell r="F6" t="str">
            <v>MBH</v>
          </cell>
          <cell r="G6">
            <v>1.964527027027029</v>
          </cell>
          <cell r="H6" t="str">
            <v>IL TRM 07/18/12</v>
          </cell>
          <cell r="I6">
            <v>0.47</v>
          </cell>
          <cell r="J6" t="str">
            <v>Ameren</v>
          </cell>
          <cell r="K6">
            <v>0.92332770270270359</v>
          </cell>
          <cell r="M6">
            <v>6.67</v>
          </cell>
          <cell r="N6">
            <v>6.67</v>
          </cell>
          <cell r="O6">
            <v>20</v>
          </cell>
          <cell r="P6" t="str">
            <v>IL TRM</v>
          </cell>
          <cell r="Q6">
            <v>16</v>
          </cell>
          <cell r="R6" t="str">
            <v>IL TRM</v>
          </cell>
          <cell r="S6" t="str">
            <v>Effective as of 6/1/11</v>
          </cell>
          <cell r="U6">
            <v>0</v>
          </cell>
        </row>
        <row r="7">
          <cell r="A7" t="str">
            <v>6.4.2</v>
          </cell>
          <cell r="B7" t="str">
            <v>CI-HVC-BLRT-V01-120601</v>
          </cell>
          <cell r="C7" t="str">
            <v>PY2</v>
          </cell>
          <cell r="D7" t="str">
            <v>C&amp;I Prescriptive</v>
          </cell>
          <cell r="E7" t="str">
            <v>Boiler Tune-up</v>
          </cell>
          <cell r="F7" t="str">
            <v>MBH</v>
          </cell>
          <cell r="G7">
            <v>0.2326</v>
          </cell>
          <cell r="H7" t="str">
            <v>IL TRM 07/18/12</v>
          </cell>
          <cell r="I7">
            <v>0.47</v>
          </cell>
          <cell r="J7" t="str">
            <v>Ameren</v>
          </cell>
          <cell r="K7">
            <v>0.10932199999999999</v>
          </cell>
          <cell r="M7">
            <v>0.4</v>
          </cell>
          <cell r="N7">
            <v>0.4</v>
          </cell>
          <cell r="O7">
            <v>3</v>
          </cell>
          <cell r="P7" t="str">
            <v>IL TRM</v>
          </cell>
          <cell r="Q7">
            <v>0.83</v>
          </cell>
          <cell r="R7" t="str">
            <v>IL TRM</v>
          </cell>
          <cell r="S7" t="str">
            <v>Effective as of 6/1/11</v>
          </cell>
          <cell r="U7">
            <v>0</v>
          </cell>
        </row>
        <row r="8">
          <cell r="A8" t="str">
            <v>6.4.4</v>
          </cell>
          <cell r="B8" t="str">
            <v>CI-HVC-BLRC-V01-120601</v>
          </cell>
          <cell r="C8" t="str">
            <v>PY2</v>
          </cell>
          <cell r="D8" t="str">
            <v>C&amp;I Prescriptive</v>
          </cell>
          <cell r="E8" t="str">
            <v>Boiler Cutout/Reset Control</v>
          </cell>
          <cell r="F8" t="str">
            <v>MBH</v>
          </cell>
          <cell r="G8">
            <v>1.163</v>
          </cell>
          <cell r="H8" t="str">
            <v>IL TRM 07/18/12</v>
          </cell>
          <cell r="I8">
            <v>0.47</v>
          </cell>
          <cell r="J8" t="str">
            <v>Ameren</v>
          </cell>
          <cell r="K8">
            <v>0.54661000000000004</v>
          </cell>
          <cell r="M8">
            <v>250</v>
          </cell>
          <cell r="N8">
            <v>250</v>
          </cell>
          <cell r="O8">
            <v>20</v>
          </cell>
          <cell r="P8" t="str">
            <v>IL TRM</v>
          </cell>
          <cell r="Q8">
            <v>4.08</v>
          </cell>
          <cell r="R8" t="str">
            <v>IL TRM</v>
          </cell>
          <cell r="S8" t="str">
            <v>Effective as of 6/1/11</v>
          </cell>
          <cell r="U8">
            <v>0</v>
          </cell>
        </row>
        <row r="9">
          <cell r="A9" t="str">
            <v>6.4.11</v>
          </cell>
          <cell r="B9" t="str">
            <v>CI-HVC-FRNC-V01-120601</v>
          </cell>
          <cell r="C9" t="str">
            <v>PY2</v>
          </cell>
          <cell r="D9" t="str">
            <v>C&amp;I Prescriptive</v>
          </cell>
          <cell r="E9" t="str">
            <v>Furnace ≤225 MBH ≥92% AFUE</v>
          </cell>
          <cell r="F9" t="str">
            <v>Furnace</v>
          </cell>
          <cell r="G9">
            <v>189.61956521739137</v>
          </cell>
          <cell r="H9" t="str">
            <v>IL TRM 07/18/12</v>
          </cell>
          <cell r="I9">
            <v>0.47</v>
          </cell>
          <cell r="J9" t="str">
            <v>Ameren</v>
          </cell>
          <cell r="K9">
            <v>89.121195652173938</v>
          </cell>
          <cell r="M9">
            <v>225</v>
          </cell>
          <cell r="N9">
            <v>225</v>
          </cell>
          <cell r="O9">
            <v>16.5</v>
          </cell>
          <cell r="P9" t="str">
            <v>IL TRM</v>
          </cell>
          <cell r="Q9">
            <v>477</v>
          </cell>
          <cell r="R9" t="str">
            <v>IL TRM</v>
          </cell>
          <cell r="S9" t="str">
            <v>Effective as of 6/1/11</v>
          </cell>
          <cell r="U9">
            <v>0</v>
          </cell>
        </row>
        <row r="10">
          <cell r="A10" t="str">
            <v>6.4.11</v>
          </cell>
          <cell r="B10" t="str">
            <v>CI-HVC-FRNC-V01-120601</v>
          </cell>
          <cell r="C10" t="str">
            <v>PY2</v>
          </cell>
          <cell r="D10" t="str">
            <v>C&amp;I Prescriptive</v>
          </cell>
          <cell r="E10" t="str">
            <v>Furnace ≤225 MBH ≥95% AFUE</v>
          </cell>
          <cell r="F10" t="str">
            <v>Furnace</v>
          </cell>
          <cell r="G10">
            <v>229.53947368421058</v>
          </cell>
          <cell r="H10" t="str">
            <v>IL TRM 07/18/12</v>
          </cell>
          <cell r="I10">
            <v>0.47</v>
          </cell>
          <cell r="J10" t="str">
            <v>Ameren</v>
          </cell>
          <cell r="K10">
            <v>107.88355263157897</v>
          </cell>
          <cell r="M10">
            <v>400</v>
          </cell>
          <cell r="N10">
            <v>400</v>
          </cell>
          <cell r="O10">
            <v>16.5</v>
          </cell>
          <cell r="P10" t="str">
            <v>IL TRM</v>
          </cell>
          <cell r="Q10">
            <v>754</v>
          </cell>
          <cell r="R10" t="str">
            <v>IL TRM</v>
          </cell>
          <cell r="S10" t="str">
            <v>Effective as of 6/1/11</v>
          </cell>
          <cell r="U10">
            <v>0</v>
          </cell>
        </row>
        <row r="11">
          <cell r="A11" t="str">
            <v>6.4.11</v>
          </cell>
          <cell r="B11" t="str">
            <v>CI-HVC-FRNC-V01-120601</v>
          </cell>
          <cell r="C11" t="str">
            <v>PY2</v>
          </cell>
          <cell r="D11" t="str">
            <v>C&amp;I Prescriptive</v>
          </cell>
          <cell r="E11" t="str">
            <v>SF Presc Furnace &lt; 225 MBtu &gt; 95% AFUE 90base</v>
          </cell>
          <cell r="F11" t="str">
            <v>Furnace</v>
          </cell>
          <cell r="G11">
            <v>68.011695906432877</v>
          </cell>
          <cell r="H11" t="str">
            <v>IL TRM 07/18/12</v>
          </cell>
          <cell r="I11">
            <v>0.47</v>
          </cell>
          <cell r="J11" t="str">
            <v>Ameren</v>
          </cell>
          <cell r="K11">
            <v>31.96549707602345</v>
          </cell>
          <cell r="M11">
            <v>250</v>
          </cell>
          <cell r="N11">
            <v>200</v>
          </cell>
          <cell r="O11">
            <v>16.5</v>
          </cell>
          <cell r="P11" t="str">
            <v>IL TRM</v>
          </cell>
          <cell r="Q11">
            <v>754</v>
          </cell>
          <cell r="R11" t="str">
            <v>IL TRM</v>
          </cell>
          <cell r="S11" t="str">
            <v>Effective as of 6/1/11</v>
          </cell>
          <cell r="U11">
            <v>0</v>
          </cell>
        </row>
        <row r="12">
          <cell r="A12" t="str">
            <v>6.3.1</v>
          </cell>
          <cell r="B12" t="str">
            <v>CI-HW_-STWH-V01-120601</v>
          </cell>
          <cell r="C12" t="str">
            <v>PY2</v>
          </cell>
          <cell r="D12" t="str">
            <v>C&amp;I Prescriptive</v>
          </cell>
          <cell r="E12" t="str">
            <v>Gas Water Heater &gt;0.67 EF</v>
          </cell>
          <cell r="F12" t="str">
            <v>Water Heater</v>
          </cell>
          <cell r="G12">
            <v>148</v>
          </cell>
          <cell r="H12" t="str">
            <v>IL TRM 07/18/12</v>
          </cell>
          <cell r="I12">
            <v>0.76</v>
          </cell>
          <cell r="J12" t="str">
            <v>Ameren</v>
          </cell>
          <cell r="K12">
            <v>112.48</v>
          </cell>
          <cell r="M12">
            <v>200</v>
          </cell>
          <cell r="N12">
            <v>200</v>
          </cell>
          <cell r="O12">
            <v>15</v>
          </cell>
          <cell r="P12" t="str">
            <v>IL TRM</v>
          </cell>
          <cell r="Q12">
            <v>400</v>
          </cell>
          <cell r="R12" t="str">
            <v>IL TRM</v>
          </cell>
          <cell r="S12" t="str">
            <v>Effective as of 6/1/11</v>
          </cell>
          <cell r="U12">
            <v>0</v>
          </cell>
        </row>
        <row r="13">
          <cell r="A13" t="str">
            <v>6.4.15</v>
          </cell>
          <cell r="B13" t="str">
            <v>CI-HVC-STRE-V01-120601</v>
          </cell>
          <cell r="C13" t="str">
            <v>PY2</v>
          </cell>
          <cell r="D13" t="str">
            <v>C&amp;I Prescriptive</v>
          </cell>
          <cell r="E13" t="str">
            <v>Steam Trap Repair/Replacement</v>
          </cell>
          <cell r="F13" t="str">
            <v>Steam Trap</v>
          </cell>
          <cell r="G13">
            <v>330.47368875000001</v>
          </cell>
          <cell r="H13" t="str">
            <v>IL TRM 07/18/12</v>
          </cell>
          <cell r="I13">
            <v>0.47</v>
          </cell>
          <cell r="J13" t="str">
            <v>Ameren</v>
          </cell>
          <cell r="K13">
            <v>155.32263371249999</v>
          </cell>
          <cell r="M13">
            <v>60</v>
          </cell>
          <cell r="N13">
            <v>60</v>
          </cell>
          <cell r="O13">
            <v>6</v>
          </cell>
          <cell r="P13" t="str">
            <v>IL TRM</v>
          </cell>
          <cell r="Q13">
            <v>77</v>
          </cell>
          <cell r="R13" t="str">
            <v>IL TRM</v>
          </cell>
          <cell r="S13" t="str">
            <v>Effective as of 6/1/11</v>
          </cell>
          <cell r="U13">
            <v>0</v>
          </cell>
        </row>
        <row r="14">
          <cell r="A14" t="str">
            <v>6.4.5</v>
          </cell>
          <cell r="B14" t="str">
            <v>CI-HVC-CUHT-V01-120601</v>
          </cell>
          <cell r="C14" t="str">
            <v>PY2</v>
          </cell>
          <cell r="D14" t="str">
            <v>C&amp;I Prescriptive</v>
          </cell>
          <cell r="E14" t="str">
            <v>Condensing Unit Heater</v>
          </cell>
          <cell r="F14" t="str">
            <v>MBH</v>
          </cell>
          <cell r="G14">
            <v>2.2599999999999998</v>
          </cell>
          <cell r="H14" t="str">
            <v>IL TRM 07/18/12</v>
          </cell>
          <cell r="I14">
            <v>0.47</v>
          </cell>
          <cell r="J14" t="str">
            <v>Ameren</v>
          </cell>
          <cell r="K14">
            <v>1.0621999999999998</v>
          </cell>
          <cell r="M14">
            <v>2</v>
          </cell>
          <cell r="N14">
            <v>2</v>
          </cell>
          <cell r="O14">
            <v>12</v>
          </cell>
          <cell r="P14" t="str">
            <v>IL TRM</v>
          </cell>
          <cell r="Q14">
            <v>4.51</v>
          </cell>
          <cell r="R14" t="str">
            <v>IL TRM</v>
          </cell>
          <cell r="S14" t="str">
            <v>Effective as of 6/1/11</v>
          </cell>
          <cell r="U14">
            <v>0</v>
          </cell>
        </row>
        <row r="15">
          <cell r="A15" t="str">
            <v>6.2.5</v>
          </cell>
          <cell r="B15" t="str">
            <v>CI-FSE-ESCV-V01-120601</v>
          </cell>
          <cell r="C15" t="str">
            <v>PY2</v>
          </cell>
          <cell r="D15" t="str">
            <v>C&amp;I Prescriptive</v>
          </cell>
          <cell r="E15" t="str">
            <v>ENERGY STAR Convection Oven</v>
          </cell>
          <cell r="F15" t="str">
            <v>Cavity</v>
          </cell>
          <cell r="G15">
            <v>306</v>
          </cell>
          <cell r="H15" t="str">
            <v>IL TRM 07/18/12</v>
          </cell>
          <cell r="I15">
            <v>0.76</v>
          </cell>
          <cell r="J15" t="str">
            <v>Ameren</v>
          </cell>
          <cell r="K15">
            <v>232.56</v>
          </cell>
          <cell r="M15">
            <v>500</v>
          </cell>
          <cell r="N15">
            <v>500</v>
          </cell>
          <cell r="O15">
            <v>12</v>
          </cell>
          <cell r="P15" t="str">
            <v>IL TRM</v>
          </cell>
          <cell r="Q15">
            <v>50</v>
          </cell>
          <cell r="R15" t="str">
            <v>IL TRM</v>
          </cell>
          <cell r="S15" t="str">
            <v>Effective as of 6/1/11</v>
          </cell>
          <cell r="U15">
            <v>0</v>
          </cell>
        </row>
        <row r="16">
          <cell r="A16" t="str">
            <v>6.2.1</v>
          </cell>
          <cell r="B16" t="str">
            <v>CI-FSE-CBOV-V01-120601</v>
          </cell>
          <cell r="C16" t="str">
            <v>PY2</v>
          </cell>
          <cell r="D16" t="str">
            <v>C&amp;I Prescriptive</v>
          </cell>
          <cell r="E16" t="str">
            <v>Combination Oven</v>
          </cell>
          <cell r="F16" t="str">
            <v>Cavity</v>
          </cell>
          <cell r="G16">
            <v>644</v>
          </cell>
          <cell r="H16" t="str">
            <v>IL TRM 07/18/12</v>
          </cell>
          <cell r="I16">
            <v>0.76</v>
          </cell>
          <cell r="J16" t="str">
            <v>Ameren</v>
          </cell>
          <cell r="K16">
            <v>489.44</v>
          </cell>
          <cell r="M16">
            <v>600</v>
          </cell>
          <cell r="N16">
            <v>600</v>
          </cell>
          <cell r="O16">
            <v>12</v>
          </cell>
          <cell r="P16" t="str">
            <v>IL TRM</v>
          </cell>
          <cell r="Q16">
            <v>4300</v>
          </cell>
          <cell r="R16" t="str">
            <v>IL TRM</v>
          </cell>
          <cell r="S16" t="str">
            <v>Effective as of 6/1/11</v>
          </cell>
          <cell r="U16">
            <v>0</v>
          </cell>
        </row>
        <row r="17">
          <cell r="A17" t="str">
            <v>6.2.7</v>
          </cell>
          <cell r="B17" t="str">
            <v>CI-FSE-ESFR-V01-120601</v>
          </cell>
          <cell r="C17" t="str">
            <v>PY2</v>
          </cell>
          <cell r="D17" t="str">
            <v>C&amp;I Prescriptive</v>
          </cell>
          <cell r="E17" t="str">
            <v>ENERGY STAR Fryer</v>
          </cell>
          <cell r="F17" t="str">
            <v>Fry Vat</v>
          </cell>
          <cell r="G17">
            <v>508</v>
          </cell>
          <cell r="H17" t="str">
            <v>IL TRM 07/18/12</v>
          </cell>
          <cell r="I17">
            <v>0.76</v>
          </cell>
          <cell r="J17" t="str">
            <v>Ameren</v>
          </cell>
          <cell r="K17">
            <v>386.08</v>
          </cell>
          <cell r="M17">
            <v>500</v>
          </cell>
          <cell r="N17">
            <v>500</v>
          </cell>
          <cell r="O17">
            <v>15</v>
          </cell>
          <cell r="P17" t="str">
            <v>IL TRM</v>
          </cell>
          <cell r="Q17">
            <v>1200</v>
          </cell>
          <cell r="R17" t="str">
            <v>IL TRM</v>
          </cell>
          <cell r="S17" t="str">
            <v>Effective as of 6/1/11</v>
          </cell>
          <cell r="U17">
            <v>0</v>
          </cell>
        </row>
        <row r="18">
          <cell r="A18" t="str">
            <v>6.2.15</v>
          </cell>
          <cell r="B18" t="str">
            <v>CI-FSE-IRUB-V01-120601</v>
          </cell>
          <cell r="C18" t="str">
            <v>PY2</v>
          </cell>
          <cell r="D18" t="str">
            <v>C&amp;I Prescriptive</v>
          </cell>
          <cell r="E18" t="str">
            <v>Infrared Upright Broiler</v>
          </cell>
          <cell r="F18" t="str">
            <v>Broiler</v>
          </cell>
          <cell r="G18">
            <v>1089</v>
          </cell>
          <cell r="H18" t="str">
            <v>IL TRM 07/18/12</v>
          </cell>
          <cell r="I18">
            <v>0.76</v>
          </cell>
          <cell r="J18" t="str">
            <v>Ameren</v>
          </cell>
          <cell r="K18">
            <v>827.64</v>
          </cell>
          <cell r="M18">
            <v>500</v>
          </cell>
          <cell r="N18">
            <v>500</v>
          </cell>
          <cell r="O18">
            <v>10</v>
          </cell>
          <cell r="P18" t="str">
            <v>IL TRM</v>
          </cell>
          <cell r="Q18">
            <v>5900</v>
          </cell>
          <cell r="R18" t="str">
            <v>IL TRM</v>
          </cell>
          <cell r="S18" t="str">
            <v>Effective as of 6/1/11</v>
          </cell>
          <cell r="U18">
            <v>0</v>
          </cell>
        </row>
        <row r="19">
          <cell r="A19" t="str">
            <v>6.2.12</v>
          </cell>
          <cell r="B19" t="str">
            <v>CI-FSE-IRCB-V01-120601</v>
          </cell>
          <cell r="C19" t="str">
            <v>PY2</v>
          </cell>
          <cell r="D19" t="str">
            <v>C&amp;I Prescriptive</v>
          </cell>
          <cell r="E19" t="str">
            <v>Infrared Charbroiler</v>
          </cell>
          <cell r="F19" t="str">
            <v>Charbroiler</v>
          </cell>
          <cell r="G19">
            <v>661</v>
          </cell>
          <cell r="H19" t="str">
            <v>IL TRM 07/18/12</v>
          </cell>
          <cell r="I19">
            <v>0.76</v>
          </cell>
          <cell r="J19" t="str">
            <v>Ameren</v>
          </cell>
          <cell r="K19">
            <v>502.36</v>
          </cell>
          <cell r="M19">
            <v>500</v>
          </cell>
          <cell r="N19">
            <v>500</v>
          </cell>
          <cell r="O19">
            <v>12</v>
          </cell>
          <cell r="P19" t="str">
            <v>IL TRM</v>
          </cell>
          <cell r="Q19">
            <v>2200</v>
          </cell>
          <cell r="R19" t="str">
            <v>IL TRM</v>
          </cell>
          <cell r="S19" t="str">
            <v>Effective as of 6/1/11</v>
          </cell>
          <cell r="U19">
            <v>0</v>
          </cell>
        </row>
        <row r="20">
          <cell r="A20" t="str">
            <v>6.2.4</v>
          </cell>
          <cell r="B20" t="str">
            <v xml:space="preserve">CI-FSE-CVOV-V01-120601 </v>
          </cell>
          <cell r="C20" t="str">
            <v>PY2</v>
          </cell>
          <cell r="D20" t="str">
            <v>C&amp;I Prescriptive</v>
          </cell>
          <cell r="E20" t="str">
            <v>Conveyor Oven</v>
          </cell>
          <cell r="F20" t="str">
            <v>Oven</v>
          </cell>
          <cell r="G20">
            <v>733</v>
          </cell>
          <cell r="H20" t="str">
            <v>IL TRM 07/18/12</v>
          </cell>
          <cell r="I20">
            <v>0.76</v>
          </cell>
          <cell r="J20" t="str">
            <v>Ameren</v>
          </cell>
          <cell r="K20">
            <v>557.08000000000004</v>
          </cell>
          <cell r="M20">
            <v>1000</v>
          </cell>
          <cell r="N20">
            <v>1000</v>
          </cell>
          <cell r="O20">
            <v>17</v>
          </cell>
          <cell r="P20" t="str">
            <v>IL TRM</v>
          </cell>
          <cell r="Q20">
            <v>1800</v>
          </cell>
          <cell r="R20" t="str">
            <v>IL TRM</v>
          </cell>
          <cell r="S20" t="str">
            <v>Effective as of 6/1/11</v>
          </cell>
          <cell r="U20">
            <v>0</v>
          </cell>
        </row>
        <row r="21">
          <cell r="A21" t="str">
            <v>6.2.17</v>
          </cell>
          <cell r="B21" t="str">
            <v>CI-FSE-PCOK-V01-120601</v>
          </cell>
          <cell r="C21" t="str">
            <v>PY2</v>
          </cell>
          <cell r="D21" t="str">
            <v>C&amp;I Prescriptive</v>
          </cell>
          <cell r="E21" t="str">
            <v>Pasta Cooker</v>
          </cell>
          <cell r="F21" t="str">
            <v>Vat</v>
          </cell>
          <cell r="G21">
            <v>1380</v>
          </cell>
          <cell r="H21" t="str">
            <v>IL TRM 07/18/12</v>
          </cell>
          <cell r="I21">
            <v>0.76</v>
          </cell>
          <cell r="J21" t="str">
            <v>Ameren</v>
          </cell>
          <cell r="K21">
            <v>1048.8</v>
          </cell>
          <cell r="M21">
            <v>200</v>
          </cell>
          <cell r="N21">
            <v>200</v>
          </cell>
          <cell r="O21">
            <v>12</v>
          </cell>
          <cell r="P21" t="str">
            <v>IL TRM</v>
          </cell>
          <cell r="Q21">
            <v>2400</v>
          </cell>
          <cell r="R21" t="str">
            <v>IL TRM</v>
          </cell>
          <cell r="S21" t="str">
            <v>Effective as of 6/1/11</v>
          </cell>
          <cell r="U21">
            <v>0</v>
          </cell>
        </row>
        <row r="22">
          <cell r="A22" t="str">
            <v>6.2.13</v>
          </cell>
          <cell r="B22" t="str">
            <v>CI-FSE-IROV-V01-120601</v>
          </cell>
          <cell r="C22" t="str">
            <v>PY2</v>
          </cell>
          <cell r="D22" t="str">
            <v>C&amp;I Prescriptive</v>
          </cell>
          <cell r="E22" t="str">
            <v>Infrared Rotisserie Oven</v>
          </cell>
          <cell r="F22" t="str">
            <v>Cavity</v>
          </cell>
          <cell r="G22">
            <v>554</v>
          </cell>
          <cell r="H22" t="str">
            <v>IL TRM 07/18/12</v>
          </cell>
          <cell r="I22">
            <v>0.76</v>
          </cell>
          <cell r="J22" t="str">
            <v>Ameren</v>
          </cell>
          <cell r="K22">
            <v>421.04</v>
          </cell>
          <cell r="M22">
            <v>500</v>
          </cell>
          <cell r="N22">
            <v>500</v>
          </cell>
          <cell r="O22">
            <v>12</v>
          </cell>
          <cell r="P22" t="str">
            <v>IL TRM</v>
          </cell>
          <cell r="Q22">
            <v>2700</v>
          </cell>
          <cell r="R22" t="str">
            <v>IL TRM</v>
          </cell>
          <cell r="S22" t="str">
            <v>Effective as of 6/1/11</v>
          </cell>
          <cell r="U22">
            <v>0</v>
          </cell>
        </row>
        <row r="23">
          <cell r="A23" t="str">
            <v>6.2.14</v>
          </cell>
          <cell r="B23" t="str">
            <v>CI-FSE-IRBL-V01-120601</v>
          </cell>
          <cell r="C23" t="str">
            <v>PY2</v>
          </cell>
          <cell r="D23" t="str">
            <v>C&amp;I Prescriptive</v>
          </cell>
          <cell r="E23" t="str">
            <v>Infrared Salamander Broiler</v>
          </cell>
          <cell r="F23" t="str">
            <v>Broiler</v>
          </cell>
          <cell r="G23">
            <v>239</v>
          </cell>
          <cell r="H23" t="str">
            <v>IL TRM 07/18/12</v>
          </cell>
          <cell r="I23">
            <v>0.76</v>
          </cell>
          <cell r="J23" t="str">
            <v>Ameren</v>
          </cell>
          <cell r="K23">
            <v>181.64000000000001</v>
          </cell>
          <cell r="M23">
            <v>500</v>
          </cell>
          <cell r="N23">
            <v>500</v>
          </cell>
          <cell r="O23">
            <v>12</v>
          </cell>
          <cell r="P23" t="str">
            <v>IL TRM</v>
          </cell>
          <cell r="Q23">
            <v>1000</v>
          </cell>
          <cell r="R23" t="str">
            <v>IL TRM</v>
          </cell>
          <cell r="S23" t="str">
            <v>Effective as of 6/1/11</v>
          </cell>
          <cell r="U23">
            <v>0</v>
          </cell>
        </row>
        <row r="24">
          <cell r="A24" t="str">
            <v>6.2.11</v>
          </cell>
          <cell r="B24" t="str">
            <v>CI-FSE-SPRY-V01-120601</v>
          </cell>
          <cell r="C24" t="str">
            <v>PY2</v>
          </cell>
          <cell r="D24" t="str">
            <v>C&amp;I Prescriptive</v>
          </cell>
          <cell r="E24" t="str">
            <v>Pre Rinse Sprayers</v>
          </cell>
          <cell r="F24" t="str">
            <v>Sprayer</v>
          </cell>
          <cell r="G24">
            <v>117.88882560000002</v>
          </cell>
          <cell r="H24" t="str">
            <v>IL TRM 07/18/12</v>
          </cell>
          <cell r="I24">
            <v>0.76</v>
          </cell>
          <cell r="J24" t="str">
            <v>Ameren</v>
          </cell>
          <cell r="K24">
            <v>89.595507456000021</v>
          </cell>
          <cell r="M24">
            <v>28</v>
          </cell>
          <cell r="N24">
            <v>28</v>
          </cell>
          <cell r="O24">
            <v>5</v>
          </cell>
          <cell r="P24" t="str">
            <v>IL TRM</v>
          </cell>
          <cell r="Q24">
            <v>100</v>
          </cell>
          <cell r="R24" t="str">
            <v>IL TRM</v>
          </cell>
          <cell r="S24" t="str">
            <v>Effective as of 6/1/11</v>
          </cell>
          <cell r="U24">
            <v>0</v>
          </cell>
        </row>
        <row r="25">
          <cell r="A25" t="str">
            <v>6.2.3</v>
          </cell>
          <cell r="B25" t="str">
            <v>CI-FSE-STMC-V01-120601</v>
          </cell>
          <cell r="C25" t="str">
            <v>PY2</v>
          </cell>
          <cell r="D25" t="str">
            <v>C&amp;I Prescriptive</v>
          </cell>
          <cell r="E25" t="str">
            <v>ENERGY STAR Steamer</v>
          </cell>
          <cell r="F25" t="str">
            <v>Steamer (5-6 pans)</v>
          </cell>
          <cell r="G25">
            <v>1682.9992134898459</v>
          </cell>
          <cell r="H25" t="str">
            <v>IL TRM 07/18/12</v>
          </cell>
          <cell r="I25">
            <v>0.76</v>
          </cell>
          <cell r="J25" t="str">
            <v>Ameren</v>
          </cell>
          <cell r="K25">
            <v>1279.079402252283</v>
          </cell>
          <cell r="M25">
            <v>1000</v>
          </cell>
          <cell r="N25">
            <v>1000</v>
          </cell>
          <cell r="O25">
            <v>12</v>
          </cell>
          <cell r="P25" t="str">
            <v>IL TRM</v>
          </cell>
          <cell r="Q25">
            <v>998</v>
          </cell>
          <cell r="R25" t="str">
            <v>IL TRM</v>
          </cell>
          <cell r="S25" t="str">
            <v>Effective as of 6/1/11</v>
          </cell>
          <cell r="U25">
            <v>0</v>
          </cell>
        </row>
        <row r="26">
          <cell r="A26" t="str">
            <v>N/A</v>
          </cell>
          <cell r="B26" t="str">
            <v>N/A</v>
          </cell>
          <cell r="C26" t="str">
            <v>PY2</v>
          </cell>
          <cell r="D26" t="str">
            <v>C&amp;I Prescriptive</v>
          </cell>
          <cell r="E26" t="str">
            <v>Programmable Thermostats</v>
          </cell>
          <cell r="F26" t="str">
            <v>Thermostat</v>
          </cell>
          <cell r="G26">
            <v>178</v>
          </cell>
          <cell r="H26" t="str">
            <v>FES Calculations</v>
          </cell>
          <cell r="I26">
            <v>0.47</v>
          </cell>
          <cell r="J26" t="str">
            <v>Ameren</v>
          </cell>
          <cell r="K26">
            <v>83.66</v>
          </cell>
          <cell r="M26">
            <v>40</v>
          </cell>
          <cell r="N26">
            <v>40</v>
          </cell>
          <cell r="O26">
            <v>9</v>
          </cell>
          <cell r="P26" t="str">
            <v>Chicagoland</v>
          </cell>
          <cell r="Q26">
            <v>75</v>
          </cell>
          <cell r="R26" t="str">
            <v>Minnesota (Navigant)</v>
          </cell>
          <cell r="S26" t="str">
            <v>Effective as of 6/1/11</v>
          </cell>
          <cell r="U26">
            <v>0</v>
          </cell>
        </row>
        <row r="27">
          <cell r="A27" t="str">
            <v>6.4.12</v>
          </cell>
          <cell r="B27" t="str">
            <v>CI-HVC-IRHT-V01-120601</v>
          </cell>
          <cell r="C27" t="str">
            <v>PY2</v>
          </cell>
          <cell r="D27" t="str">
            <v>C&amp;I Prescriptive</v>
          </cell>
          <cell r="E27" t="str">
            <v>Infrared Heaters</v>
          </cell>
          <cell r="F27" t="str">
            <v>MBH</v>
          </cell>
          <cell r="G27">
            <v>3.0066666666666668</v>
          </cell>
          <cell r="H27" t="str">
            <v>IL TRM 07/18/12</v>
          </cell>
          <cell r="I27">
            <v>0.47</v>
          </cell>
          <cell r="J27" t="str">
            <v>NTG from current boiler measures</v>
          </cell>
          <cell r="K27">
            <v>1.4131333333333334</v>
          </cell>
          <cell r="M27">
            <v>4</v>
          </cell>
          <cell r="N27">
            <v>4</v>
          </cell>
          <cell r="O27">
            <v>12</v>
          </cell>
          <cell r="P27" t="str">
            <v>IL TRM</v>
          </cell>
          <cell r="Q27">
            <v>11.44</v>
          </cell>
          <cell r="R27" t="str">
            <v>IL TRM, assuming 150 MBH average unit size</v>
          </cell>
          <cell r="S27" t="str">
            <v>Effective as of 6/1/12</v>
          </cell>
          <cell r="T27" t="str">
            <v>Average size will be around 150 MBH/unit</v>
          </cell>
          <cell r="U27">
            <v>0</v>
          </cell>
        </row>
        <row r="28">
          <cell r="A28" t="str">
            <v>6.4.15</v>
          </cell>
          <cell r="B28" t="str">
            <v>CI-HVC-STRE-V01-120601</v>
          </cell>
          <cell r="C28" t="str">
            <v>PY2</v>
          </cell>
          <cell r="D28" t="str">
            <v>C&amp;I Prescriptive</v>
          </cell>
          <cell r="E28" t="str">
            <v>HVAC Steam Traps &gt;15 psi</v>
          </cell>
          <cell r="F28" t="str">
            <v>Trap</v>
          </cell>
          <cell r="G28">
            <v>302.21277187499999</v>
          </cell>
          <cell r="H28" t="str">
            <v>IL TRM 07/18/12</v>
          </cell>
          <cell r="I28">
            <v>0.47</v>
          </cell>
          <cell r="J28" t="str">
            <v>NTG for existing HVAC steam trap measure</v>
          </cell>
          <cell r="K28">
            <v>142.04000278125</v>
          </cell>
          <cell r="M28">
            <v>150</v>
          </cell>
          <cell r="N28">
            <v>150</v>
          </cell>
          <cell r="O28">
            <v>6</v>
          </cell>
          <cell r="P28" t="str">
            <v>IL TRM</v>
          </cell>
          <cell r="Q28">
            <v>77</v>
          </cell>
          <cell r="R28" t="str">
            <v>IL TRM</v>
          </cell>
          <cell r="S28" t="str">
            <v>Effective as of 6/1/12</v>
          </cell>
          <cell r="T28" t="str">
            <v>Incremental cost is total measure cost</v>
          </cell>
          <cell r="U28">
            <v>0</v>
          </cell>
        </row>
        <row r="29">
          <cell r="A29" t="str">
            <v>N/A</v>
          </cell>
          <cell r="B29" t="str">
            <v>N/A</v>
          </cell>
          <cell r="C29" t="str">
            <v>PY2</v>
          </cell>
          <cell r="D29" t="str">
            <v>C&amp;I Prescriptive</v>
          </cell>
          <cell r="E29" t="str">
            <v>Steam Trap Audit</v>
          </cell>
          <cell r="F29" t="str">
            <v>Trap</v>
          </cell>
          <cell r="G29">
            <v>0</v>
          </cell>
          <cell r="H29" t="str">
            <v>FES Calculations</v>
          </cell>
          <cell r="I29">
            <v>0</v>
          </cell>
          <cell r="J29" t="str">
            <v>N/A</v>
          </cell>
          <cell r="K29">
            <v>0</v>
          </cell>
          <cell r="M29">
            <v>5</v>
          </cell>
          <cell r="N29">
            <v>5</v>
          </cell>
          <cell r="O29">
            <v>6</v>
          </cell>
          <cell r="P29" t="str">
            <v>PA Consulting Group, Focus on Energy Evaluation, Business Programs: Measure Life Study, August 25, 2009.</v>
          </cell>
          <cell r="Q29" t="str">
            <v xml:space="preserve"> </v>
          </cell>
          <cell r="R29" t="str">
            <v xml:space="preserve"> </v>
          </cell>
          <cell r="S29" t="str">
            <v>Effective as of 6/1/12</v>
          </cell>
          <cell r="U29">
            <v>0</v>
          </cell>
        </row>
        <row r="30">
          <cell r="A30" t="str">
            <v>6.2.8</v>
          </cell>
          <cell r="B30" t="str">
            <v>CI-FSE-ESGR-V01-120601</v>
          </cell>
          <cell r="C30" t="str">
            <v>PY2</v>
          </cell>
          <cell r="D30" t="str">
            <v>C&amp;I Prescriptive</v>
          </cell>
          <cell r="E30" t="str">
            <v>Griddles</v>
          </cell>
          <cell r="F30" t="str">
            <v>Unit</v>
          </cell>
          <cell r="G30">
            <v>149</v>
          </cell>
          <cell r="H30" t="str">
            <v>IL TRM 07/18/12</v>
          </cell>
          <cell r="I30">
            <v>0.76</v>
          </cell>
          <cell r="J30" t="str">
            <v>Used NTG from existing FS measures</v>
          </cell>
          <cell r="K30">
            <v>113.24</v>
          </cell>
          <cell r="M30">
            <v>300</v>
          </cell>
          <cell r="N30">
            <v>300</v>
          </cell>
          <cell r="O30">
            <v>12</v>
          </cell>
          <cell r="P30" t="str">
            <v>IL TRM</v>
          </cell>
          <cell r="Q30">
            <v>60</v>
          </cell>
          <cell r="R30" t="str">
            <v>IL TRM</v>
          </cell>
          <cell r="S30" t="str">
            <v>Effective as of 6/1/12</v>
          </cell>
          <cell r="U30">
            <v>0</v>
          </cell>
        </row>
        <row r="31">
          <cell r="A31" t="str">
            <v>N/A</v>
          </cell>
          <cell r="B31" t="str">
            <v>N/A</v>
          </cell>
          <cell r="C31" t="str">
            <v>PY2</v>
          </cell>
          <cell r="D31" t="str">
            <v>C&amp;I Prescriptive</v>
          </cell>
          <cell r="E31" t="str">
            <v>Rack Ovens</v>
          </cell>
          <cell r="F31" t="str">
            <v>Cavity</v>
          </cell>
          <cell r="G31">
            <v>1033.5249084249101</v>
          </cell>
          <cell r="H31" t="str">
            <v>FES Calculations</v>
          </cell>
          <cell r="I31">
            <v>0.76</v>
          </cell>
          <cell r="J31" t="str">
            <v>Used NTG from existing FS measures</v>
          </cell>
          <cell r="K31">
            <v>785.47893040293172</v>
          </cell>
          <cell r="M31">
            <v>800</v>
          </cell>
          <cell r="N31">
            <v>800</v>
          </cell>
          <cell r="O31">
            <v>12</v>
          </cell>
          <cell r="P31" t="str">
            <v>IL TRM</v>
          </cell>
          <cell r="Q31">
            <v>4933</v>
          </cell>
          <cell r="R31" t="str">
            <v>Energy Star - EPA research on available models using AutoQuotes, 2010</v>
          </cell>
          <cell r="S31" t="str">
            <v>Effective as of 6/1/12</v>
          </cell>
          <cell r="U31">
            <v>0</v>
          </cell>
        </row>
        <row r="32">
          <cell r="A32" t="str">
            <v>6.3.1</v>
          </cell>
          <cell r="B32" t="str">
            <v>CI-HW_-STWH-V01-120601</v>
          </cell>
          <cell r="C32" t="str">
            <v>PY2</v>
          </cell>
          <cell r="D32" t="str">
            <v>C&amp;I Prescriptive</v>
          </cell>
          <cell r="E32" t="str">
            <v>Large gas water heater</v>
          </cell>
          <cell r="F32" t="str">
            <v>Unit</v>
          </cell>
          <cell r="G32">
            <v>251</v>
          </cell>
          <cell r="H32" t="str">
            <v>IL TRM 07/18/12</v>
          </cell>
          <cell r="I32">
            <v>0.76</v>
          </cell>
          <cell r="J32" t="str">
            <v>Used NTG from existing WH measures</v>
          </cell>
          <cell r="K32">
            <v>190.76</v>
          </cell>
          <cell r="M32">
            <v>150</v>
          </cell>
          <cell r="N32">
            <v>150</v>
          </cell>
          <cell r="O32">
            <v>15</v>
          </cell>
          <cell r="P32" t="str">
            <v>IL TRM</v>
          </cell>
          <cell r="Q32">
            <v>209</v>
          </cell>
          <cell r="R32" t="str">
            <v>IL TRM</v>
          </cell>
          <cell r="S32" t="str">
            <v>Effective as of 6/1/12</v>
          </cell>
          <cell r="T32" t="str">
            <v>Installation cost of $164.06</v>
          </cell>
          <cell r="U32">
            <v>0</v>
          </cell>
        </row>
        <row r="33">
          <cell r="A33" t="str">
            <v>N/A</v>
          </cell>
          <cell r="B33" t="str">
            <v>N/A</v>
          </cell>
          <cell r="C33" t="str">
            <v>PY2</v>
          </cell>
          <cell r="D33" t="str">
            <v>C&amp;I Prescriptive</v>
          </cell>
          <cell r="E33" t="str">
            <v>Indirect water heater</v>
          </cell>
          <cell r="F33" t="str">
            <v>Unit</v>
          </cell>
          <cell r="G33">
            <v>188.18181818181824</v>
          </cell>
          <cell r="H33" t="str">
            <v>FES Calculations</v>
          </cell>
          <cell r="I33">
            <v>0.76</v>
          </cell>
          <cell r="J33" t="str">
            <v>Used NTG from existing WH measures</v>
          </cell>
          <cell r="K33">
            <v>143.01818181818186</v>
          </cell>
          <cell r="M33">
            <v>200</v>
          </cell>
          <cell r="N33">
            <v>200</v>
          </cell>
          <cell r="O33">
            <v>15</v>
          </cell>
          <cell r="P33" t="str">
            <v>IL TRM</v>
          </cell>
          <cell r="Q33">
            <v>209</v>
          </cell>
          <cell r="R33" t="str">
            <v>IL TRM</v>
          </cell>
          <cell r="S33" t="str">
            <v>Effective as of 6/1/12</v>
          </cell>
          <cell r="T33" t="str">
            <v>Installation cost of $164.06</v>
          </cell>
          <cell r="U33">
            <v>0</v>
          </cell>
        </row>
        <row r="37">
          <cell r="A37" t="str">
            <v>6.3.4</v>
          </cell>
          <cell r="B37" t="str">
            <v>CI-HW_-TKWH-V01-120601</v>
          </cell>
          <cell r="C37" t="str">
            <v>PY2</v>
          </cell>
          <cell r="D37" t="str">
            <v>C&amp;I Prescriptive</v>
          </cell>
          <cell r="E37" t="str">
            <v>Tankless water heater</v>
          </cell>
          <cell r="F37" t="str">
            <v>Unit</v>
          </cell>
          <cell r="G37">
            <v>243.22484937949639</v>
          </cell>
          <cell r="H37" t="str">
            <v>IL TRM 07/18/12</v>
          </cell>
          <cell r="I37">
            <v>0.76</v>
          </cell>
          <cell r="J37" t="str">
            <v>Used NTG from existing WH measures</v>
          </cell>
          <cell r="K37">
            <v>184.85088552841725</v>
          </cell>
          <cell r="M37">
            <v>100</v>
          </cell>
          <cell r="N37">
            <v>100</v>
          </cell>
          <cell r="O37">
            <v>20</v>
          </cell>
          <cell r="P37" t="str">
            <v>IL TRM</v>
          </cell>
          <cell r="Q37">
            <v>871.74</v>
          </cell>
          <cell r="R37" t="str">
            <v>IL TRM</v>
          </cell>
          <cell r="S37" t="str">
            <v>Effective as of 6/1/12</v>
          </cell>
          <cell r="T37" t="str">
            <v>Installation cost of $164.06</v>
          </cell>
          <cell r="U37">
            <v>0</v>
          </cell>
        </row>
        <row r="38">
          <cell r="A38" t="str">
            <v>7.4.1</v>
          </cell>
          <cell r="B38" t="str">
            <v>RS-HWE-PINS-V01-120601</v>
          </cell>
          <cell r="C38" t="str">
            <v>PY2</v>
          </cell>
          <cell r="D38" t="str">
            <v>C&amp;I Prescriptive</v>
          </cell>
          <cell r="E38" t="str">
            <v>Pipe Insulation (DHW)</v>
          </cell>
          <cell r="F38" t="str">
            <v>Foot</v>
          </cell>
          <cell r="G38">
            <v>0.90804846436742015</v>
          </cell>
          <cell r="H38" t="str">
            <v>IL TRM 07/18/12</v>
          </cell>
          <cell r="I38">
            <v>0.67</v>
          </cell>
          <cell r="J38" t="str">
            <v>Used MF DI NTG from existing measure</v>
          </cell>
          <cell r="K38">
            <v>0.60839247112617156</v>
          </cell>
          <cell r="M38">
            <v>2</v>
          </cell>
          <cell r="N38">
            <v>2</v>
          </cell>
          <cell r="O38">
            <v>15</v>
          </cell>
          <cell r="P38" t="str">
            <v>IL TRM</v>
          </cell>
          <cell r="Q38">
            <v>3</v>
          </cell>
          <cell r="R38" t="str">
            <v>IL TRM</v>
          </cell>
          <cell r="S38" t="str">
            <v>Effective as of 6/1/12</v>
          </cell>
          <cell r="T38" t="str">
            <v>$3.63 installation cost. Costs for 1" insulation used.</v>
          </cell>
          <cell r="U38">
            <v>0</v>
          </cell>
        </row>
        <row r="39">
          <cell r="A39" t="str">
            <v>N/A</v>
          </cell>
          <cell r="B39" t="str">
            <v>N/A</v>
          </cell>
          <cell r="C39" t="str">
            <v>PY2</v>
          </cell>
          <cell r="D39" t="str">
            <v>C&amp;I Prescriptive</v>
          </cell>
          <cell r="E39" t="str">
            <v>Pipe Insulation (HW Boiler)</v>
          </cell>
          <cell r="F39" t="str">
            <v>Foot</v>
          </cell>
          <cell r="G39">
            <v>3.4512201562500002</v>
          </cell>
          <cell r="H39" t="str">
            <v>FES Calculations</v>
          </cell>
          <cell r="I39">
            <v>0.67</v>
          </cell>
          <cell r="J39" t="str">
            <v>Used MF DI NTG from existing measure</v>
          </cell>
          <cell r="K39">
            <v>2.3123175046875004</v>
          </cell>
          <cell r="M39">
            <v>4</v>
          </cell>
          <cell r="N39">
            <v>4</v>
          </cell>
          <cell r="O39">
            <v>10</v>
          </cell>
          <cell r="P39" t="str">
            <v>Focus on Energy Evaluation, Business Programs: Measure Life Study, Final Report: August 25, 2009</v>
          </cell>
          <cell r="Q39">
            <v>4.3899999999999997</v>
          </cell>
          <cell r="R39" t="str">
            <v>DEER 2008</v>
          </cell>
          <cell r="S39" t="str">
            <v>Effective as of 6/1/12</v>
          </cell>
          <cell r="T39" t="str">
            <v>$3.63 installation cost. M-life assumed to be same as DHW. Costs for 2" insulation used.</v>
          </cell>
          <cell r="U39">
            <v>0</v>
          </cell>
        </row>
        <row r="40">
          <cell r="A40" t="str">
            <v>N/A</v>
          </cell>
          <cell r="B40" t="str">
            <v>N/A</v>
          </cell>
          <cell r="C40" t="str">
            <v>PY2</v>
          </cell>
          <cell r="D40" t="str">
            <v>C&amp;I Prescriptive</v>
          </cell>
          <cell r="E40" t="str">
            <v>Pipe Insulation (Steam Boiler)</v>
          </cell>
          <cell r="F40" t="str">
            <v>Foot</v>
          </cell>
          <cell r="G40">
            <v>6.7693598437500011</v>
          </cell>
          <cell r="H40" t="str">
            <v>FES Calculations</v>
          </cell>
          <cell r="I40">
            <v>0.67</v>
          </cell>
          <cell r="J40" t="str">
            <v>Used MF DI NTG from existing measure</v>
          </cell>
          <cell r="K40">
            <v>4.5354710953125013</v>
          </cell>
          <cell r="M40">
            <v>8</v>
          </cell>
          <cell r="N40">
            <v>8</v>
          </cell>
          <cell r="O40">
            <v>10</v>
          </cell>
          <cell r="P40" t="str">
            <v>Focus on Energy Evaluation, Business Programs: Measure Life Study, Final Report: August 25, 2009</v>
          </cell>
          <cell r="Q40">
            <v>4.3899999999999997</v>
          </cell>
          <cell r="R40" t="str">
            <v>DEER 2008</v>
          </cell>
          <cell r="S40" t="str">
            <v>Effective as of 6/1/12</v>
          </cell>
          <cell r="T40" t="str">
            <v>$3.63 installation cost. M-life assumed to be same as DHW. Costs for 2" insulation used.</v>
          </cell>
          <cell r="U40">
            <v>0</v>
          </cell>
        </row>
        <row r="41">
          <cell r="A41" t="str">
            <v>N/A</v>
          </cell>
          <cell r="B41" t="str">
            <v>N/A</v>
          </cell>
          <cell r="C41" t="str">
            <v>PY2</v>
          </cell>
          <cell r="D41" t="str">
            <v>C&amp;I Prescriptive</v>
          </cell>
          <cell r="E41" t="str">
            <v>Pool Covers (indoor)</v>
          </cell>
          <cell r="F41" t="str">
            <v>Square Foot</v>
          </cell>
          <cell r="G41">
            <v>0.72899999999999998</v>
          </cell>
          <cell r="H41" t="str">
            <v>FES Calculations</v>
          </cell>
          <cell r="I41">
            <v>0.96</v>
          </cell>
          <cell r="J41" t="str">
            <v>NTG used by Nicor for this measure</v>
          </cell>
          <cell r="K41">
            <v>0.69983999999999991</v>
          </cell>
          <cell r="M41">
            <v>1.25</v>
          </cell>
          <cell r="N41">
            <v>1.25</v>
          </cell>
          <cell r="O41">
            <v>6</v>
          </cell>
          <cell r="P41" t="str">
            <v>Nicor</v>
          </cell>
          <cell r="Q41">
            <v>2</v>
          </cell>
          <cell r="R41" t="str">
            <v>Nicor</v>
          </cell>
          <cell r="S41" t="str">
            <v>Effective as of 6/1/12</v>
          </cell>
          <cell r="T41" t="str">
            <v>Just took Nicor's values for M-life and cost.</v>
          </cell>
          <cell r="U41">
            <v>0</v>
          </cell>
        </row>
        <row r="42">
          <cell r="A42" t="str">
            <v>N/A</v>
          </cell>
          <cell r="B42" t="str">
            <v>N/A</v>
          </cell>
          <cell r="C42" t="str">
            <v>PY2</v>
          </cell>
          <cell r="D42" t="str">
            <v>C&amp;I Prescriptive</v>
          </cell>
          <cell r="E42" t="str">
            <v>Spa Covers (indoor)</v>
          </cell>
          <cell r="F42" t="str">
            <v>Square Foot</v>
          </cell>
          <cell r="G42">
            <v>0.72899999999999998</v>
          </cell>
          <cell r="H42" t="str">
            <v>FES Calculations</v>
          </cell>
          <cell r="I42">
            <v>0.96</v>
          </cell>
          <cell r="J42" t="str">
            <v>NTG used by Nicor for this measure</v>
          </cell>
          <cell r="K42">
            <v>0.69983999999999991</v>
          </cell>
          <cell r="M42">
            <v>1.25</v>
          </cell>
          <cell r="N42">
            <v>1.25</v>
          </cell>
          <cell r="O42">
            <v>6</v>
          </cell>
          <cell r="P42" t="str">
            <v>Nicor</v>
          </cell>
          <cell r="Q42">
            <v>2</v>
          </cell>
          <cell r="R42" t="str">
            <v>Nicor</v>
          </cell>
          <cell r="S42" t="str">
            <v>Effective as of 6/1/12</v>
          </cell>
          <cell r="T42" t="str">
            <v>Just took Nicor's values for M-life and cost.</v>
          </cell>
          <cell r="U42">
            <v>0</v>
          </cell>
        </row>
        <row r="43">
          <cell r="A43" t="str">
            <v>6.4.3</v>
          </cell>
          <cell r="B43" t="str">
            <v>CI-HVC-PBTU-V01-120601</v>
          </cell>
          <cell r="C43" t="str">
            <v>PY2</v>
          </cell>
          <cell r="D43" t="str">
            <v>C&amp;I Prescriptive</v>
          </cell>
          <cell r="E43" t="str">
            <v>Industrial Burner Tune-Up</v>
          </cell>
          <cell r="F43" t="str">
            <v>Boiler</v>
          </cell>
          <cell r="G43">
            <v>0.58731121771217321</v>
          </cell>
          <cell r="H43" t="str">
            <v>IL TRM 07/18/12</v>
          </cell>
          <cell r="I43">
            <v>0.47</v>
          </cell>
          <cell r="J43" t="str">
            <v>NTG for existing HVAC boiler tune up measure</v>
          </cell>
          <cell r="K43">
            <v>0.27603627232472139</v>
          </cell>
          <cell r="M43">
            <v>0.4</v>
          </cell>
          <cell r="N43">
            <v>0.4</v>
          </cell>
          <cell r="O43">
            <v>3</v>
          </cell>
          <cell r="P43" t="str">
            <v>IL TRM</v>
          </cell>
          <cell r="Q43">
            <v>0.83</v>
          </cell>
          <cell r="R43" t="str">
            <v>IL TRM</v>
          </cell>
          <cell r="S43" t="str">
            <v>Effective as of 6/1/12</v>
          </cell>
          <cell r="U43">
            <v>0</v>
          </cell>
        </row>
        <row r="44">
          <cell r="A44" t="str">
            <v>6.4.15</v>
          </cell>
          <cell r="B44" t="str">
            <v>CI-HVC-STRE-V01-120601</v>
          </cell>
          <cell r="C44" t="str">
            <v>PY2</v>
          </cell>
          <cell r="D44" t="str">
            <v>C&amp;I Prescriptive</v>
          </cell>
          <cell r="E44" t="str">
            <v>Industrial Steam Traps LP</v>
          </cell>
          <cell r="F44" t="str">
            <v>Trap</v>
          </cell>
          <cell r="G44">
            <v>635.84811000000002</v>
          </cell>
          <cell r="H44" t="str">
            <v>IL TRM 07/18/12</v>
          </cell>
          <cell r="I44">
            <v>0.47</v>
          </cell>
          <cell r="J44" t="str">
            <v>NTG for existing HVAC steam trap measure</v>
          </cell>
          <cell r="K44">
            <v>298.84861169999999</v>
          </cell>
          <cell r="M44">
            <v>150</v>
          </cell>
          <cell r="N44">
            <v>150</v>
          </cell>
          <cell r="O44">
            <v>6</v>
          </cell>
          <cell r="P44" t="str">
            <v>IL TRM</v>
          </cell>
          <cell r="Q44">
            <v>77</v>
          </cell>
          <cell r="R44" t="str">
            <v>IL TRM</v>
          </cell>
          <cell r="S44" t="str">
            <v>Effective as of 6/1/12</v>
          </cell>
          <cell r="T44" t="str">
            <v>Different source for industrial trap costs?</v>
          </cell>
          <cell r="U44">
            <v>0</v>
          </cell>
        </row>
        <row r="45">
          <cell r="A45" t="str">
            <v>6.4.15</v>
          </cell>
          <cell r="B45" t="str">
            <v>CI-HVC-STRE-V01-120601</v>
          </cell>
          <cell r="C45" t="str">
            <v>PY2</v>
          </cell>
          <cell r="D45" t="str">
            <v>C&amp;I Prescriptive</v>
          </cell>
          <cell r="E45" t="str">
            <v>Industrial Steam Traps HP</v>
          </cell>
          <cell r="F45" t="str">
            <v>Trap</v>
          </cell>
          <cell r="G45">
            <v>581.47267499999998</v>
          </cell>
          <cell r="H45" t="str">
            <v>IL TRM 07/18/12</v>
          </cell>
          <cell r="I45">
            <v>0.47</v>
          </cell>
          <cell r="J45" t="str">
            <v>NTG for existing HVAC steam trap measure</v>
          </cell>
          <cell r="K45">
            <v>273.29215725</v>
          </cell>
          <cell r="M45">
            <v>200</v>
          </cell>
          <cell r="N45">
            <v>200</v>
          </cell>
          <cell r="O45">
            <v>6</v>
          </cell>
          <cell r="P45" t="str">
            <v>IL TRM</v>
          </cell>
          <cell r="Q45">
            <v>180</v>
          </cell>
          <cell r="R45" t="str">
            <v>IL TRM</v>
          </cell>
          <cell r="S45" t="str">
            <v>Effective as of 6/1/12</v>
          </cell>
          <cell r="T45" t="str">
            <v>Different source for industrial trap costs?</v>
          </cell>
          <cell r="U45">
            <v>0</v>
          </cell>
        </row>
        <row r="46">
          <cell r="D46" t="str">
            <v>C&amp;I Prescriptive</v>
          </cell>
          <cell r="E46" t="str">
            <v>Linkageless Boiler Controls</v>
          </cell>
          <cell r="F46" t="str">
            <v>MBH</v>
          </cell>
          <cell r="G46">
            <v>0.436</v>
          </cell>
          <cell r="I46">
            <v>0.4</v>
          </cell>
          <cell r="K46">
            <v>0.1744</v>
          </cell>
          <cell r="M46">
            <v>0.5</v>
          </cell>
          <cell r="N46">
            <v>0.5</v>
          </cell>
          <cell r="O46">
            <v>15</v>
          </cell>
          <cell r="Q46">
            <v>1.8</v>
          </cell>
        </row>
        <row r="47">
          <cell r="D47" t="str">
            <v>C&amp;I Prescriptive</v>
          </cell>
          <cell r="E47" t="str">
            <v>Boiler O2 Trim Control</v>
          </cell>
          <cell r="F47" t="str">
            <v>MBH</v>
          </cell>
          <cell r="G47">
            <v>0.28999999999999998</v>
          </cell>
          <cell r="I47">
            <v>0.4</v>
          </cell>
          <cell r="K47">
            <v>0.11599999999999999</v>
          </cell>
          <cell r="M47">
            <v>0.25</v>
          </cell>
          <cell r="N47">
            <v>0.25</v>
          </cell>
          <cell r="O47">
            <v>15</v>
          </cell>
          <cell r="Q47">
            <v>5.4</v>
          </cell>
        </row>
        <row r="48">
          <cell r="D48" t="str">
            <v>C&amp;I Prescriptive</v>
          </cell>
          <cell r="E48" t="str">
            <v>Single Pipe Steam Controls</v>
          </cell>
          <cell r="F48" t="str">
            <v>MBH</v>
          </cell>
          <cell r="G48">
            <v>0.73</v>
          </cell>
          <cell r="I48">
            <v>0.4</v>
          </cell>
          <cell r="K48">
            <v>0.29199999999999998</v>
          </cell>
          <cell r="M48">
            <v>0.75</v>
          </cell>
          <cell r="N48">
            <v>0.75</v>
          </cell>
          <cell r="O48">
            <v>15</v>
          </cell>
          <cell r="Q48">
            <v>7</v>
          </cell>
        </row>
        <row r="50">
          <cell r="A50" t="str">
            <v>N/A</v>
          </cell>
          <cell r="B50" t="str">
            <v>N/A</v>
          </cell>
          <cell r="C50" t="str">
            <v>PY2</v>
          </cell>
          <cell r="D50" t="str">
            <v>C&amp;I Prescriptive</v>
          </cell>
          <cell r="E50" t="str">
            <v>Industrial Steam Trap Audit</v>
          </cell>
          <cell r="F50" t="str">
            <v>Trap</v>
          </cell>
          <cell r="G50">
            <v>0</v>
          </cell>
          <cell r="H50" t="str">
            <v>FES Calculations</v>
          </cell>
          <cell r="I50">
            <v>0</v>
          </cell>
          <cell r="J50" t="str">
            <v>N/A</v>
          </cell>
          <cell r="K50">
            <v>0</v>
          </cell>
          <cell r="M50">
            <v>5</v>
          </cell>
          <cell r="N50">
            <v>5</v>
          </cell>
          <cell r="O50">
            <v>6</v>
          </cell>
          <cell r="P50" t="str">
            <v>PA Consulting Group, Focus on Energy Evaluation, Business Programs: Measure Life Study, August 25, 2009.</v>
          </cell>
          <cell r="Q50" t="str">
            <v xml:space="preserve"> </v>
          </cell>
          <cell r="R50" t="str">
            <v xml:space="preserve"> </v>
          </cell>
          <cell r="S50" t="str">
            <v>Effective as of 6/1/12</v>
          </cell>
          <cell r="U50">
            <v>0</v>
          </cell>
        </row>
        <row r="54">
          <cell r="A54" t="str">
            <v>7.4.5</v>
          </cell>
          <cell r="B54" t="str">
            <v>RS-HWE-LFSH-V01-120601</v>
          </cell>
          <cell r="C54" t="str">
            <v>PY2</v>
          </cell>
          <cell r="D54" t="str">
            <v>Multifamily Direct Install</v>
          </cell>
          <cell r="E54" t="str">
            <v>Showerheads</v>
          </cell>
          <cell r="F54" t="str">
            <v>Showerhead</v>
          </cell>
          <cell r="G54">
            <v>26.211614357249999</v>
          </cell>
          <cell r="H54" t="str">
            <v>IL TRM 07/18/12</v>
          </cell>
          <cell r="I54">
            <v>0.93</v>
          </cell>
          <cell r="J54" t="str">
            <v>ComEd Evaluation 21 Dec 2010</v>
          </cell>
          <cell r="K54">
            <v>24.376801352242502</v>
          </cell>
          <cell r="M54">
            <v>0</v>
          </cell>
          <cell r="N54">
            <v>0</v>
          </cell>
          <cell r="O54">
            <v>10</v>
          </cell>
          <cell r="P54" t="str">
            <v>IL TRM</v>
          </cell>
          <cell r="Q54">
            <v>12</v>
          </cell>
          <cell r="R54" t="str">
            <v>IL TRM</v>
          </cell>
          <cell r="S54" t="str">
            <v>Effective as of 6/1/11</v>
          </cell>
          <cell r="U54">
            <v>0</v>
          </cell>
        </row>
        <row r="55">
          <cell r="A55" t="str">
            <v>7.4.5</v>
          </cell>
          <cell r="B55" t="str">
            <v>RS-HWE-LFSH-V01-120601</v>
          </cell>
          <cell r="C55" t="str">
            <v>PY2</v>
          </cell>
          <cell r="D55" t="str">
            <v>Multifamily Direct Install</v>
          </cell>
          <cell r="E55" t="str">
            <v>Handheld Showerheads</v>
          </cell>
          <cell r="F55" t="str">
            <v>Showerhead</v>
          </cell>
          <cell r="G55">
            <v>26.211614357249999</v>
          </cell>
          <cell r="H55" t="str">
            <v>IL TRM 07/18/12</v>
          </cell>
          <cell r="I55">
            <v>0.93</v>
          </cell>
          <cell r="J55" t="str">
            <v>ComEd Evaluation 21 Dec 2010</v>
          </cell>
          <cell r="K55">
            <v>24.376801352242502</v>
          </cell>
          <cell r="M55">
            <v>0</v>
          </cell>
          <cell r="N55">
            <v>0</v>
          </cell>
          <cell r="O55">
            <v>10</v>
          </cell>
          <cell r="P55" t="str">
            <v>IL TRM</v>
          </cell>
          <cell r="Q55">
            <v>12</v>
          </cell>
          <cell r="R55" t="str">
            <v>IL TRM</v>
          </cell>
          <cell r="S55" t="str">
            <v>Effective as of 12/9/11</v>
          </cell>
          <cell r="U55">
            <v>0</v>
          </cell>
        </row>
        <row r="56">
          <cell r="A56" t="str">
            <v>7.4.4</v>
          </cell>
          <cell r="B56" t="str">
            <v>RS-HWE-LFFA-V01-120601</v>
          </cell>
          <cell r="C56" t="str">
            <v>PY2</v>
          </cell>
          <cell r="D56" t="str">
            <v>Multifamily Direct Install</v>
          </cell>
          <cell r="E56" t="str">
            <v>Bathroom Aerators</v>
          </cell>
          <cell r="F56" t="str">
            <v>Aerator</v>
          </cell>
          <cell r="G56">
            <v>3.0231362274749998</v>
          </cell>
          <cell r="H56" t="str">
            <v>IL TRM 07/18/12</v>
          </cell>
          <cell r="I56">
            <v>0.94</v>
          </cell>
          <cell r="J56" t="str">
            <v>ComEd Evaluation 21 Dec 2010</v>
          </cell>
          <cell r="K56">
            <v>2.8417480538264996</v>
          </cell>
          <cell r="M56">
            <v>0</v>
          </cell>
          <cell r="N56">
            <v>0</v>
          </cell>
          <cell r="O56">
            <v>9</v>
          </cell>
          <cell r="P56" t="str">
            <v>IL TRM</v>
          </cell>
          <cell r="Q56">
            <v>8</v>
          </cell>
          <cell r="R56" t="str">
            <v>IL TRM</v>
          </cell>
          <cell r="S56" t="str">
            <v>Effective as of 6/1/11</v>
          </cell>
          <cell r="U56">
            <v>0</v>
          </cell>
        </row>
        <row r="57">
          <cell r="A57" t="str">
            <v>7.4.4</v>
          </cell>
          <cell r="B57" t="str">
            <v>RS-HWE-LFFA-V01-120601</v>
          </cell>
          <cell r="C57" t="str">
            <v>PY2</v>
          </cell>
          <cell r="D57" t="str">
            <v>Multifamily Direct Install</v>
          </cell>
          <cell r="E57" t="str">
            <v>Kitchen Aerators</v>
          </cell>
          <cell r="F57" t="str">
            <v>Aerator</v>
          </cell>
          <cell r="G57">
            <v>2.5192801895624997</v>
          </cell>
          <cell r="H57" t="str">
            <v>IL TRM 07/18/12</v>
          </cell>
          <cell r="I57">
            <v>0.94</v>
          </cell>
          <cell r="J57" t="str">
            <v>ComEd Evaluation 21 Dec 2010</v>
          </cell>
          <cell r="K57">
            <v>2.3681233781887494</v>
          </cell>
          <cell r="M57">
            <v>0</v>
          </cell>
          <cell r="N57">
            <v>0</v>
          </cell>
          <cell r="O57">
            <v>9</v>
          </cell>
          <cell r="P57" t="str">
            <v>IL TRM</v>
          </cell>
          <cell r="Q57">
            <v>8</v>
          </cell>
          <cell r="R57" t="str">
            <v>IL TRM</v>
          </cell>
          <cell r="S57" t="str">
            <v>Effective as of 6/1/11</v>
          </cell>
          <cell r="U57">
            <v>0</v>
          </cell>
        </row>
        <row r="58">
          <cell r="A58" t="str">
            <v>7.4.1</v>
          </cell>
          <cell r="B58" t="str">
            <v>RS-HWE-PINS-V01-120601</v>
          </cell>
          <cell r="C58" t="str">
            <v>PY2</v>
          </cell>
          <cell r="D58" t="str">
            <v>Multifamily Direct Install</v>
          </cell>
          <cell r="E58" t="str">
            <v>Pipe Insulation</v>
          </cell>
          <cell r="F58" t="str">
            <v>Linear Foot</v>
          </cell>
          <cell r="G58">
            <v>0.90862961538461529</v>
          </cell>
          <cell r="H58" t="str">
            <v>IL TRM 07/18/12</v>
          </cell>
          <cell r="I58">
            <v>0.67</v>
          </cell>
          <cell r="J58" t="str">
            <v>Focus on Energy</v>
          </cell>
          <cell r="K58">
            <v>0.60878184230769228</v>
          </cell>
          <cell r="M58">
            <v>0</v>
          </cell>
          <cell r="N58">
            <v>0</v>
          </cell>
          <cell r="O58">
            <v>15</v>
          </cell>
          <cell r="P58" t="str">
            <v>IL TRM</v>
          </cell>
          <cell r="Q58">
            <v>3</v>
          </cell>
          <cell r="R58" t="str">
            <v>IL TRM</v>
          </cell>
          <cell r="S58" t="str">
            <v>Effective as of 6/1/11</v>
          </cell>
          <cell r="U58">
            <v>0</v>
          </cell>
        </row>
        <row r="59">
          <cell r="A59" t="str">
            <v>6.4.10</v>
          </cell>
          <cell r="B59" t="str">
            <v>CI-HVC-BOIL-V01-120601</v>
          </cell>
          <cell r="C59" t="str">
            <v>PY2</v>
          </cell>
          <cell r="D59" t="str">
            <v>Residential Prescriptive</v>
          </cell>
          <cell r="E59" t="str">
            <v>Boilers ≥300 MBH ≥85% TE</v>
          </cell>
          <cell r="F59" t="str">
            <v>MBH</v>
          </cell>
          <cell r="G59">
            <v>0.85514705882352893</v>
          </cell>
          <cell r="H59" t="str">
            <v>IL TRM 07/18/12</v>
          </cell>
          <cell r="I59">
            <v>0.69</v>
          </cell>
          <cell r="J59" t="str">
            <v>Ameren</v>
          </cell>
          <cell r="K59">
            <v>0.59005147058823493</v>
          </cell>
          <cell r="M59">
            <v>2</v>
          </cell>
          <cell r="N59">
            <v>2</v>
          </cell>
          <cell r="O59">
            <v>25</v>
          </cell>
          <cell r="P59" t="str">
            <v>IL TRM</v>
          </cell>
          <cell r="Q59">
            <v>8</v>
          </cell>
          <cell r="R59" t="str">
            <v>IL TRM (Commercial value)</v>
          </cell>
          <cell r="S59" t="str">
            <v>Effective as of 6/1/11</v>
          </cell>
          <cell r="U59">
            <v>0</v>
          </cell>
        </row>
        <row r="60">
          <cell r="A60" t="str">
            <v>6.4.10</v>
          </cell>
          <cell r="B60" t="str">
            <v>CI-HVC-BOIL-V01-120601</v>
          </cell>
          <cell r="C60" t="str">
            <v>PY2</v>
          </cell>
          <cell r="D60" t="str">
            <v>Residential Prescriptive</v>
          </cell>
          <cell r="E60" t="str">
            <v>Boilers ≥300 MBH ≥90% TE</v>
          </cell>
          <cell r="F60" t="str">
            <v>MBH</v>
          </cell>
          <cell r="G60">
            <v>1.6152777777777771</v>
          </cell>
          <cell r="H60" t="str">
            <v>IL TRM 07/18/12</v>
          </cell>
          <cell r="I60">
            <v>0.69</v>
          </cell>
          <cell r="J60" t="str">
            <v>Ameren</v>
          </cell>
          <cell r="K60">
            <v>1.1145416666666661</v>
          </cell>
          <cell r="M60">
            <v>4</v>
          </cell>
          <cell r="N60">
            <v>4</v>
          </cell>
          <cell r="O60">
            <v>25</v>
          </cell>
          <cell r="P60" t="str">
            <v>IL TRM</v>
          </cell>
          <cell r="Q60">
            <v>20</v>
          </cell>
          <cell r="R60" t="str">
            <v>IL TRM (Commercial value)</v>
          </cell>
          <cell r="S60" t="str">
            <v>Effective as of 6/1/11</v>
          </cell>
          <cell r="U60">
            <v>0</v>
          </cell>
        </row>
        <row r="61">
          <cell r="A61" t="str">
            <v>7.3.5</v>
          </cell>
          <cell r="B61" t="str">
            <v>RS-HVC-GHEB-V01-120601</v>
          </cell>
          <cell r="C61" t="str">
            <v>PY2</v>
          </cell>
          <cell r="D61" t="str">
            <v>Residential Prescriptive</v>
          </cell>
          <cell r="E61" t="str">
            <v>Boilers ≤300 MBH ≥90% TE</v>
          </cell>
          <cell r="F61" t="str">
            <v>Boiler</v>
          </cell>
          <cell r="G61">
            <v>205.74324324324343</v>
          </cell>
          <cell r="H61" t="str">
            <v>IL TRM 07/18/12</v>
          </cell>
          <cell r="I61">
            <v>0.69</v>
          </cell>
          <cell r="J61" t="str">
            <v>Ameren</v>
          </cell>
          <cell r="K61">
            <v>141.96283783783795</v>
          </cell>
          <cell r="M61">
            <v>500</v>
          </cell>
          <cell r="N61">
            <v>500</v>
          </cell>
          <cell r="O61">
            <v>25</v>
          </cell>
          <cell r="P61" t="str">
            <v>IL TRM</v>
          </cell>
          <cell r="Q61">
            <v>422</v>
          </cell>
          <cell r="R61" t="str">
            <v>IL TRM</v>
          </cell>
          <cell r="S61" t="str">
            <v>Effective as of 6/1/11</v>
          </cell>
          <cell r="U61">
            <v>0</v>
          </cell>
        </row>
        <row r="62">
          <cell r="A62" t="str">
            <v>7.3.5</v>
          </cell>
          <cell r="B62" t="str">
            <v>RS-HVC-GHEB-V01-120601</v>
          </cell>
          <cell r="C62" t="str">
            <v>PY2</v>
          </cell>
          <cell r="D62" t="str">
            <v>Residential Prescriptive</v>
          </cell>
          <cell r="E62" t="str">
            <v>Boilers ≤300 MBH ≥95% TE</v>
          </cell>
          <cell r="F62" t="str">
            <v>Boiler</v>
          </cell>
          <cell r="G62">
            <v>240.39473684210535</v>
          </cell>
          <cell r="H62" t="str">
            <v>IL TRM 07/18/12</v>
          </cell>
          <cell r="I62">
            <v>0.69</v>
          </cell>
          <cell r="J62" t="str">
            <v>Ameren</v>
          </cell>
          <cell r="K62">
            <v>165.87236842105267</v>
          </cell>
          <cell r="M62">
            <v>750</v>
          </cell>
          <cell r="N62">
            <v>750</v>
          </cell>
          <cell r="O62">
            <v>25</v>
          </cell>
          <cell r="P62" t="str">
            <v>IL TRM</v>
          </cell>
          <cell r="Q62">
            <v>628</v>
          </cell>
          <cell r="R62" t="str">
            <v>IL TRM</v>
          </cell>
          <cell r="S62" t="str">
            <v>Effective as of 6/1/11</v>
          </cell>
          <cell r="U62">
            <v>0</v>
          </cell>
        </row>
        <row r="63">
          <cell r="A63" t="str">
            <v>6.4.4</v>
          </cell>
          <cell r="B63" t="str">
            <v>CI-HVC-BLRC-V01-120601</v>
          </cell>
          <cell r="C63" t="str">
            <v>PY2</v>
          </cell>
          <cell r="D63" t="str">
            <v>Residential Prescriptive</v>
          </cell>
          <cell r="E63" t="str">
            <v>Boiler Reset Controls</v>
          </cell>
          <cell r="F63" t="str">
            <v>Controller</v>
          </cell>
          <cell r="G63">
            <v>97.44</v>
          </cell>
          <cell r="H63" t="str">
            <v>IL TRM 07/18/12</v>
          </cell>
          <cell r="I63">
            <v>0.51</v>
          </cell>
          <cell r="J63" t="str">
            <v>Ameren</v>
          </cell>
          <cell r="K63">
            <v>49.694400000000002</v>
          </cell>
          <cell r="M63">
            <v>150</v>
          </cell>
          <cell r="N63">
            <v>150</v>
          </cell>
          <cell r="O63">
            <v>20</v>
          </cell>
          <cell r="P63" t="str">
            <v>IL TRM</v>
          </cell>
          <cell r="Q63">
            <v>612</v>
          </cell>
          <cell r="R63" t="str">
            <v>IL TRM (Commercial value)</v>
          </cell>
          <cell r="S63" t="str">
            <v>Effective as of 6/1/11</v>
          </cell>
          <cell r="U63">
            <v>0</v>
          </cell>
        </row>
        <row r="64">
          <cell r="A64" t="str">
            <v>7.3.6</v>
          </cell>
          <cell r="B64" t="str">
            <v>RS-HVC-GHEF-V01-120601</v>
          </cell>
          <cell r="C64" t="str">
            <v>PY2</v>
          </cell>
          <cell r="D64" t="str">
            <v>Residential Prescriptive</v>
          </cell>
          <cell r="E64" t="str">
            <v>Furnace ≤225 MBH ≥92% AFUE</v>
          </cell>
          <cell r="F64" t="str">
            <v>Furnace</v>
          </cell>
          <cell r="G64">
            <v>131.4130434782609</v>
          </cell>
          <cell r="H64" t="str">
            <v>IL TRM 07/18/12</v>
          </cell>
          <cell r="I64">
            <v>0.51</v>
          </cell>
          <cell r="J64" t="str">
            <v>Nicor</v>
          </cell>
          <cell r="K64">
            <v>67.020652173913064</v>
          </cell>
          <cell r="M64">
            <v>300</v>
          </cell>
          <cell r="N64">
            <v>100</v>
          </cell>
          <cell r="O64">
            <v>20</v>
          </cell>
          <cell r="P64" t="str">
            <v>IL TRM</v>
          </cell>
          <cell r="Q64">
            <v>477</v>
          </cell>
          <cell r="R64" t="str">
            <v>IL TRM</v>
          </cell>
          <cell r="S64" t="str">
            <v>Effective as of 6/1/11</v>
          </cell>
          <cell r="U64">
            <v>0</v>
          </cell>
        </row>
        <row r="65">
          <cell r="A65" t="str">
            <v>7.3.6</v>
          </cell>
          <cell r="B65" t="str">
            <v>RS-HVC-GHEF-V01-120601</v>
          </cell>
          <cell r="C65" t="str">
            <v>PY2</v>
          </cell>
          <cell r="D65" t="str">
            <v>Residential Prescriptive</v>
          </cell>
          <cell r="E65" t="str">
            <v>Furnace ≤225 MBH ≥95% AFUE</v>
          </cell>
          <cell r="F65" t="str">
            <v>Furnace</v>
          </cell>
          <cell r="G65">
            <v>159.0789473684211</v>
          </cell>
          <cell r="H65" t="str">
            <v>IL TRM 07/18/12</v>
          </cell>
          <cell r="I65">
            <v>0.51</v>
          </cell>
          <cell r="J65" t="str">
            <v>Nicor</v>
          </cell>
          <cell r="K65">
            <v>81.13026315789476</v>
          </cell>
          <cell r="M65">
            <v>500</v>
          </cell>
          <cell r="N65">
            <v>500</v>
          </cell>
          <cell r="O65">
            <v>20</v>
          </cell>
          <cell r="P65" t="str">
            <v>IL TRM</v>
          </cell>
          <cell r="Q65">
            <v>754</v>
          </cell>
          <cell r="R65" t="str">
            <v>IL TRM</v>
          </cell>
          <cell r="S65" t="str">
            <v>Effective as of 6/1/11</v>
          </cell>
          <cell r="U65">
            <v>0</v>
          </cell>
        </row>
        <row r="66">
          <cell r="D66" t="str">
            <v>Residential Prescriptive</v>
          </cell>
          <cell r="E66" t="str">
            <v>Furnace ≤225 MBH ≥95% AFUE 90base</v>
          </cell>
          <cell r="F66" t="str">
            <v>Furnace</v>
          </cell>
          <cell r="G66">
            <v>47.134502923976697</v>
          </cell>
          <cell r="H66" t="str">
            <v>IL TRM 07/18/12</v>
          </cell>
          <cell r="M66">
            <v>500</v>
          </cell>
          <cell r="N66">
            <v>500</v>
          </cell>
          <cell r="O66">
            <v>20</v>
          </cell>
          <cell r="P66" t="str">
            <v>IL TRM</v>
          </cell>
          <cell r="Q66">
            <v>477</v>
          </cell>
        </row>
        <row r="67">
          <cell r="A67" t="str">
            <v>7.4.2</v>
          </cell>
          <cell r="B67" t="str">
            <v>RS-HWE-GWHT-V01-120601</v>
          </cell>
          <cell r="C67" t="str">
            <v>PY2</v>
          </cell>
          <cell r="D67" t="str">
            <v>Residential Prescriptive</v>
          </cell>
          <cell r="E67" t="str">
            <v>0.67 EF Gas Storage Water Heaters</v>
          </cell>
          <cell r="F67" t="str">
            <v>Each</v>
          </cell>
          <cell r="G67">
            <v>26.634499302401071</v>
          </cell>
          <cell r="H67" t="str">
            <v>IL TRM 07/18/12</v>
          </cell>
          <cell r="I67">
            <v>0.76</v>
          </cell>
          <cell r="J67" t="str">
            <v>Used NTG from existing WH measures</v>
          </cell>
          <cell r="K67">
            <v>20.242219469824814</v>
          </cell>
          <cell r="M67">
            <v>100</v>
          </cell>
          <cell r="N67">
            <v>100</v>
          </cell>
          <cell r="O67">
            <v>13</v>
          </cell>
          <cell r="P67" t="str">
            <v>IL TRM</v>
          </cell>
          <cell r="Q67">
            <v>400</v>
          </cell>
          <cell r="R67" t="str">
            <v>IL TRM</v>
          </cell>
          <cell r="S67" t="str">
            <v>Effective as of 6/1/12</v>
          </cell>
          <cell r="U67">
            <v>0</v>
          </cell>
        </row>
        <row r="68">
          <cell r="A68" t="str">
            <v>7.4.2</v>
          </cell>
          <cell r="B68" t="str">
            <v>RS-HWE-GWHT-V01-120601</v>
          </cell>
          <cell r="C68" t="str">
            <v>PY2</v>
          </cell>
          <cell r="D68" t="str">
            <v>Residential Prescriptive</v>
          </cell>
          <cell r="E68" t="str">
            <v>Indirect Storage Water Heaters</v>
          </cell>
          <cell r="F68" t="str">
            <v>Each</v>
          </cell>
          <cell r="G68">
            <v>52.830931182065243</v>
          </cell>
          <cell r="H68" t="str">
            <v>IL TRM 07/18/12</v>
          </cell>
          <cell r="I68">
            <v>0.76</v>
          </cell>
          <cell r="J68" t="str">
            <v>Used NTG from existing WH measures</v>
          </cell>
          <cell r="K68">
            <v>40.151507698369585</v>
          </cell>
          <cell r="M68">
            <v>250</v>
          </cell>
          <cell r="N68">
            <v>250</v>
          </cell>
          <cell r="O68">
            <v>13</v>
          </cell>
          <cell r="P68" t="str">
            <v>IL TRM</v>
          </cell>
          <cell r="Q68">
            <v>685</v>
          </cell>
          <cell r="R68" t="str">
            <v>IL TRM</v>
          </cell>
          <cell r="S68" t="str">
            <v>Effective as of 6/1/12</v>
          </cell>
          <cell r="U68">
            <v>0</v>
          </cell>
        </row>
        <row r="69">
          <cell r="A69" t="str">
            <v>7.4.2</v>
          </cell>
          <cell r="B69" t="str">
            <v>RS-HWE-GWHT-V01-120601</v>
          </cell>
          <cell r="C69" t="str">
            <v>PY2</v>
          </cell>
          <cell r="D69" t="str">
            <v>Residential Prescriptive</v>
          </cell>
          <cell r="E69" t="str">
            <v>Tankless Water Heaters</v>
          </cell>
          <cell r="F69" t="str">
            <v>Each</v>
          </cell>
          <cell r="G69">
            <v>43.830105869565244</v>
          </cell>
          <cell r="H69" t="str">
            <v>IL TRM 07/18/12</v>
          </cell>
          <cell r="I69">
            <v>0.76</v>
          </cell>
          <cell r="J69" t="str">
            <v>Used NTG from existing WH measures</v>
          </cell>
          <cell r="K69">
            <v>33.310880460869583</v>
          </cell>
          <cell r="M69">
            <v>450</v>
          </cell>
          <cell r="N69">
            <v>400</v>
          </cell>
          <cell r="O69">
            <v>13</v>
          </cell>
          <cell r="P69" t="str">
            <v>IL TRM</v>
          </cell>
          <cell r="Q69">
            <v>605</v>
          </cell>
          <cell r="R69" t="str">
            <v>IL TRM</v>
          </cell>
          <cell r="S69" t="str">
            <v>Effective as of 6/1/12</v>
          </cell>
          <cell r="U69">
            <v>0</v>
          </cell>
        </row>
        <row r="70">
          <cell r="A70" t="str">
            <v>7.6.4</v>
          </cell>
          <cell r="B70" t="str">
            <v>RS-SHL-AINS-V01-120601</v>
          </cell>
          <cell r="C70" t="str">
            <v>PY2</v>
          </cell>
          <cell r="D70" t="str">
            <v>Residential Prescriptive</v>
          </cell>
          <cell r="E70" t="str">
            <v>Attic Insulation</v>
          </cell>
          <cell r="F70" t="str">
            <v>Square Foot</v>
          </cell>
          <cell r="G70">
            <v>4.2643834645824899E-2</v>
          </cell>
          <cell r="H70" t="str">
            <v>IL TRM 07/18/12</v>
          </cell>
          <cell r="I70">
            <v>0.87</v>
          </cell>
          <cell r="J70" t="str">
            <v>AEG (Email)</v>
          </cell>
          <cell r="K70">
            <v>3.7100136141867662E-2</v>
          </cell>
          <cell r="M70">
            <v>0.3</v>
          </cell>
          <cell r="N70">
            <v>0.1</v>
          </cell>
          <cell r="O70">
            <v>25</v>
          </cell>
          <cell r="P70" t="str">
            <v>IL TRM</v>
          </cell>
          <cell r="Q70">
            <v>0.48</v>
          </cell>
          <cell r="R70" t="str">
            <v>FES</v>
          </cell>
          <cell r="S70" t="str">
            <v>Effective as of 6/1/12</v>
          </cell>
          <cell r="U70">
            <v>0</v>
          </cell>
        </row>
        <row r="71">
          <cell r="D71" t="str">
            <v>Residential Prescriptive</v>
          </cell>
          <cell r="E71" t="str">
            <v>SF Combo - Furnace/0.67 EF DWH</v>
          </cell>
          <cell r="F71" t="str">
            <v>each</v>
          </cell>
          <cell r="G71">
            <v>0</v>
          </cell>
          <cell r="M71">
            <v>100</v>
          </cell>
          <cell r="N71">
            <v>100</v>
          </cell>
        </row>
        <row r="72">
          <cell r="D72" t="str">
            <v>Residential Prescriptive</v>
          </cell>
          <cell r="E72" t="str">
            <v>SF Combo - Boiler/indirect WH</v>
          </cell>
          <cell r="F72" t="str">
            <v>each</v>
          </cell>
          <cell r="G72">
            <v>0</v>
          </cell>
          <cell r="M72">
            <v>100</v>
          </cell>
          <cell r="N72">
            <v>100</v>
          </cell>
        </row>
        <row r="73">
          <cell r="D73" t="str">
            <v>Residential Prescriptive</v>
          </cell>
          <cell r="E73" t="str">
            <v>combo 3</v>
          </cell>
          <cell r="F73" t="str">
            <v>each</v>
          </cell>
          <cell r="G73">
            <v>0</v>
          </cell>
          <cell r="M73">
            <v>100</v>
          </cell>
          <cell r="N73">
            <v>100</v>
          </cell>
        </row>
        <row r="74">
          <cell r="A74" t="str">
            <v>7.4.4</v>
          </cell>
          <cell r="B74" t="str">
            <v>RS-HWE-LFFA-V01-120601</v>
          </cell>
          <cell r="C74" t="str">
            <v>PY2</v>
          </cell>
          <cell r="D74" t="str">
            <v>Single Family DI</v>
          </cell>
          <cell r="E74" t="str">
            <v xml:space="preserve">DI low-flow Bathroom Aerator </v>
          </cell>
          <cell r="F74" t="str">
            <v>Each</v>
          </cell>
          <cell r="G74">
            <v>2.1382924398955607</v>
          </cell>
          <cell r="H74" t="str">
            <v>IL TRM 07/18/12</v>
          </cell>
          <cell r="I74">
            <v>0.94</v>
          </cell>
          <cell r="J74" t="str">
            <v>Used NTG from existing aerator measures</v>
          </cell>
          <cell r="K74">
            <v>2.009994893501827</v>
          </cell>
          <cell r="M74">
            <v>0</v>
          </cell>
          <cell r="N74">
            <v>0</v>
          </cell>
          <cell r="O74">
            <v>9</v>
          </cell>
          <cell r="P74" t="str">
            <v>IL TRM</v>
          </cell>
          <cell r="Q74">
            <v>8</v>
          </cell>
          <cell r="R74" t="str">
            <v>IL TRM</v>
          </cell>
          <cell r="S74" t="str">
            <v>Effective as of 6/1/12</v>
          </cell>
          <cell r="U74">
            <v>0</v>
          </cell>
        </row>
        <row r="75">
          <cell r="A75" t="str">
            <v>7.4.4</v>
          </cell>
          <cell r="B75" t="str">
            <v>RS-HWE-LFFA-V01-120601</v>
          </cell>
          <cell r="C75" t="str">
            <v>PY2</v>
          </cell>
          <cell r="D75" t="str">
            <v>Single Family DI</v>
          </cell>
          <cell r="E75" t="str">
            <v>DI low-flow Kitchen Aerator</v>
          </cell>
          <cell r="F75" t="str">
            <v>Each</v>
          </cell>
          <cell r="G75">
            <v>1.7819103665796343</v>
          </cell>
          <cell r="H75" t="str">
            <v>IL TRM 07/18/12</v>
          </cell>
          <cell r="I75">
            <v>0.94</v>
          </cell>
          <cell r="J75" t="str">
            <v>Used NTG from existing aerator measures</v>
          </cell>
          <cell r="K75">
            <v>1.6749957445848562</v>
          </cell>
          <cell r="M75">
            <v>0</v>
          </cell>
          <cell r="N75">
            <v>0</v>
          </cell>
          <cell r="O75">
            <v>9</v>
          </cell>
          <cell r="P75" t="str">
            <v>IL TRM</v>
          </cell>
          <cell r="Q75">
            <v>8</v>
          </cell>
          <cell r="R75" t="str">
            <v>IL TRM</v>
          </cell>
          <cell r="S75" t="str">
            <v>Effective as of 6/1/12</v>
          </cell>
          <cell r="U75">
            <v>0</v>
          </cell>
        </row>
        <row r="76">
          <cell r="A76" t="str">
            <v>7.4.5</v>
          </cell>
          <cell r="B76" t="str">
            <v>RS-HWE-LFSH-V01-120601</v>
          </cell>
          <cell r="C76" t="str">
            <v>PY2</v>
          </cell>
          <cell r="D76" t="str">
            <v>Single Family DI</v>
          </cell>
          <cell r="E76" t="str">
            <v>DI low-flow Shower Head</v>
          </cell>
          <cell r="F76" t="str">
            <v>Each</v>
          </cell>
          <cell r="G76">
            <v>19.891062041027929</v>
          </cell>
          <cell r="H76" t="str">
            <v>IL TRM 07/18/12</v>
          </cell>
          <cell r="I76">
            <v>0.93</v>
          </cell>
          <cell r="J76" t="str">
            <v>Used NTG from existing showerhead measures</v>
          </cell>
          <cell r="K76">
            <v>18.498687698155976</v>
          </cell>
          <cell r="M76">
            <v>0</v>
          </cell>
          <cell r="N76">
            <v>0</v>
          </cell>
          <cell r="O76">
            <v>10</v>
          </cell>
          <cell r="P76" t="str">
            <v>IL TRM</v>
          </cell>
          <cell r="Q76">
            <v>12</v>
          </cell>
          <cell r="R76" t="str">
            <v>IL TRM</v>
          </cell>
          <cell r="S76" t="str">
            <v>Effective as of 6/1/12</v>
          </cell>
          <cell r="U76">
            <v>0</v>
          </cell>
        </row>
        <row r="77">
          <cell r="A77" t="str">
            <v>N/A</v>
          </cell>
          <cell r="B77" t="str">
            <v>N/A</v>
          </cell>
          <cell r="C77" t="str">
            <v>PY2</v>
          </cell>
          <cell r="D77" t="str">
            <v>Single Family DI</v>
          </cell>
          <cell r="E77" t="str">
            <v>DI Boiler Pipe Wrap</v>
          </cell>
          <cell r="F77" t="str">
            <v>Linear Foot</v>
          </cell>
          <cell r="G77">
            <v>3.4512201562500002</v>
          </cell>
          <cell r="H77" t="str">
            <v>IL TRM 07/18/12</v>
          </cell>
          <cell r="I77">
            <v>0.67</v>
          </cell>
          <cell r="J77" t="str">
            <v>Used NTG from existing pipe insulation measures</v>
          </cell>
          <cell r="K77">
            <v>2.3123175046875004</v>
          </cell>
          <cell r="M77">
            <v>0</v>
          </cell>
          <cell r="N77">
            <v>0</v>
          </cell>
          <cell r="O77">
            <v>15</v>
          </cell>
          <cell r="P77" t="str">
            <v>IL TRM</v>
          </cell>
          <cell r="Q77">
            <v>3</v>
          </cell>
          <cell r="R77" t="str">
            <v>IL TRM</v>
          </cell>
          <cell r="S77" t="str">
            <v>Effective as of 6/1/12</v>
          </cell>
          <cell r="U77">
            <v>0</v>
          </cell>
        </row>
        <row r="78">
          <cell r="A78" t="str">
            <v>7.4.1</v>
          </cell>
          <cell r="B78" t="str">
            <v>RS-HWE-PINS-V01-120601</v>
          </cell>
          <cell r="C78" t="str">
            <v>PY2</v>
          </cell>
          <cell r="D78" t="str">
            <v>Single Family DI</v>
          </cell>
          <cell r="E78" t="str">
            <v>DI DHW Inlet Pipe Wrap</v>
          </cell>
          <cell r="F78" t="str">
            <v>Linear Foot</v>
          </cell>
          <cell r="G78">
            <v>0.90804846436742015</v>
          </cell>
          <cell r="H78" t="str">
            <v>IL TRM 07/18/12</v>
          </cell>
          <cell r="I78">
            <v>0.67</v>
          </cell>
          <cell r="J78" t="str">
            <v>Used NTG from existing pipe insulation measures</v>
          </cell>
          <cell r="K78">
            <v>0.60839247112617156</v>
          </cell>
          <cell r="M78">
            <v>0</v>
          </cell>
          <cell r="N78">
            <v>0</v>
          </cell>
          <cell r="O78">
            <v>15</v>
          </cell>
          <cell r="P78" t="str">
            <v>IL TRM</v>
          </cell>
          <cell r="Q78">
            <v>3</v>
          </cell>
          <cell r="R78" t="str">
            <v>IL TRM</v>
          </cell>
          <cell r="S78" t="str">
            <v>Effective as of 6/1/12</v>
          </cell>
          <cell r="U78">
            <v>0</v>
          </cell>
        </row>
        <row r="79">
          <cell r="A79" t="str">
            <v>7.4.1</v>
          </cell>
          <cell r="B79" t="str">
            <v>RS-HWE-PINS-V01-120601</v>
          </cell>
          <cell r="C79" t="str">
            <v>PY2</v>
          </cell>
          <cell r="D79" t="str">
            <v>Single Family DI</v>
          </cell>
          <cell r="E79" t="str">
            <v>DI DHW Outlet Pipe Wrap</v>
          </cell>
          <cell r="F79" t="str">
            <v>Linear Foot</v>
          </cell>
          <cell r="G79">
            <v>0.90804846436742015</v>
          </cell>
          <cell r="H79" t="str">
            <v>IL TRM 07/18/12</v>
          </cell>
          <cell r="I79">
            <v>0.67</v>
          </cell>
          <cell r="J79" t="str">
            <v>Used NTG from existing pipe insulation measures</v>
          </cell>
          <cell r="K79">
            <v>0.60839247112617156</v>
          </cell>
          <cell r="M79">
            <v>0</v>
          </cell>
          <cell r="N79">
            <v>0</v>
          </cell>
          <cell r="O79">
            <v>15</v>
          </cell>
          <cell r="P79" t="str">
            <v>IL TRM</v>
          </cell>
          <cell r="Q79">
            <v>3</v>
          </cell>
          <cell r="R79" t="str">
            <v>IL TRM</v>
          </cell>
          <cell r="S79" t="str">
            <v>Effective as of 6/1/12</v>
          </cell>
          <cell r="U79">
            <v>0</v>
          </cell>
        </row>
        <row r="80">
          <cell r="A80" t="str">
            <v>7.3.10</v>
          </cell>
          <cell r="B80" t="str">
            <v>RS-HVC-PROG-V01-120601</v>
          </cell>
          <cell r="C80" t="str">
            <v>PY2</v>
          </cell>
          <cell r="D80" t="str">
            <v>Single Family DI</v>
          </cell>
          <cell r="E80" t="str">
            <v>DI Programmable T-Stat</v>
          </cell>
          <cell r="F80" t="str">
            <v>Each</v>
          </cell>
          <cell r="G80">
            <v>52.637999999999998</v>
          </cell>
          <cell r="H80" t="str">
            <v>IL TRM 07/18/12</v>
          </cell>
          <cell r="I80">
            <v>0.69</v>
          </cell>
          <cell r="J80" t="str">
            <v>Used NTG factor for existing residential boiler measures</v>
          </cell>
          <cell r="K80">
            <v>36.320219999999999</v>
          </cell>
          <cell r="M80">
            <v>0</v>
          </cell>
          <cell r="N80">
            <v>0</v>
          </cell>
          <cell r="O80">
            <v>5</v>
          </cell>
          <cell r="P80" t="str">
            <v>IL TRM</v>
          </cell>
          <cell r="Q80">
            <v>30</v>
          </cell>
          <cell r="R80" t="str">
            <v>IL TRM</v>
          </cell>
          <cell r="S80" t="str">
            <v>Effective as of 6/1/12</v>
          </cell>
          <cell r="U80">
            <v>0</v>
          </cell>
        </row>
        <row r="81">
          <cell r="A81" t="str">
            <v>6.3.2</v>
          </cell>
          <cell r="B81" t="str">
            <v>CI-HW_-LFFA-V01-120601</v>
          </cell>
          <cell r="C81" t="str">
            <v>PY2</v>
          </cell>
          <cell r="D81" t="str">
            <v>Small Business Efficiency</v>
          </cell>
          <cell r="E81" t="str">
            <v>Aerators Bath - Gas DHW</v>
          </cell>
          <cell r="F81" t="str">
            <v>Aerator</v>
          </cell>
          <cell r="G81">
            <v>7.1979433987499997</v>
          </cell>
          <cell r="H81" t="str">
            <v>IL TRM 07/18/12</v>
          </cell>
          <cell r="I81">
            <v>0.94</v>
          </cell>
          <cell r="J81" t="str">
            <v>ComEd Evaluation 21 Dec 2010</v>
          </cell>
          <cell r="K81">
            <v>6.7660667948249991</v>
          </cell>
          <cell r="M81">
            <v>0</v>
          </cell>
          <cell r="N81">
            <v>0</v>
          </cell>
          <cell r="O81">
            <v>9</v>
          </cell>
          <cell r="P81" t="str">
            <v>IL TRM</v>
          </cell>
          <cell r="Q81">
            <v>8</v>
          </cell>
          <cell r="R81" t="str">
            <v>IL TRM</v>
          </cell>
          <cell r="S81" t="str">
            <v>Effective as of 6/1/11</v>
          </cell>
          <cell r="U81">
            <v>0</v>
          </cell>
        </row>
        <row r="82">
          <cell r="A82" t="str">
            <v>6.3.2</v>
          </cell>
          <cell r="B82" t="str">
            <v>CI-HW_-LFFA-V01-120601</v>
          </cell>
          <cell r="C82" t="str">
            <v>PY2</v>
          </cell>
          <cell r="D82" t="str">
            <v>Small Business Efficiency</v>
          </cell>
          <cell r="E82" t="str">
            <v>Aerators Kitchen - Gas DHW</v>
          </cell>
          <cell r="F82" t="str">
            <v>Aerator</v>
          </cell>
          <cell r="G82">
            <v>14.995715414062499</v>
          </cell>
          <cell r="H82" t="str">
            <v>IL TRM 07/18/12</v>
          </cell>
          <cell r="I82">
            <v>0.94</v>
          </cell>
          <cell r="J82" t="str">
            <v>ComEd Evaluation 21 Dec 2010</v>
          </cell>
          <cell r="K82">
            <v>14.095972489218749</v>
          </cell>
          <cell r="M82">
            <v>0</v>
          </cell>
          <cell r="N82">
            <v>0</v>
          </cell>
          <cell r="O82">
            <v>9</v>
          </cell>
          <cell r="P82" t="str">
            <v>IL TRM</v>
          </cell>
          <cell r="Q82">
            <v>8</v>
          </cell>
          <cell r="R82" t="str">
            <v>IL TRM</v>
          </cell>
          <cell r="S82" t="str">
            <v>Effective as of 6/1/11</v>
          </cell>
          <cell r="U82">
            <v>0</v>
          </cell>
        </row>
        <row r="83">
          <cell r="A83" t="str">
            <v>N/A</v>
          </cell>
          <cell r="B83" t="str">
            <v>N/A</v>
          </cell>
          <cell r="C83" t="str">
            <v>PY2</v>
          </cell>
          <cell r="D83" t="str">
            <v>Small Business Efficiency</v>
          </cell>
          <cell r="E83" t="str">
            <v>Pipe Insulation - Hot Water Boiler - FES CALC</v>
          </cell>
          <cell r="F83" t="str">
            <v>Linear Foot</v>
          </cell>
          <cell r="G83">
            <v>3.45</v>
          </cell>
          <cell r="H83" t="str">
            <v>FES Calculations</v>
          </cell>
          <cell r="I83">
            <v>0.67</v>
          </cell>
          <cell r="J83" t="str">
            <v>Used MF DI NTG from existing measure</v>
          </cell>
          <cell r="K83">
            <v>2.3115000000000001</v>
          </cell>
          <cell r="M83">
            <v>0</v>
          </cell>
          <cell r="N83">
            <v>0</v>
          </cell>
          <cell r="O83">
            <v>10</v>
          </cell>
          <cell r="P83" t="str">
            <v>Focus on Energy Evaluation, Business Programs: Measure Life Study, Final Report: August 25, 2009</v>
          </cell>
          <cell r="Q83">
            <v>4.3899999999999997</v>
          </cell>
          <cell r="R83" t="str">
            <v>DEER 2008</v>
          </cell>
          <cell r="S83" t="str">
            <v>Effective as of 6/1/11</v>
          </cell>
          <cell r="U83">
            <v>0</v>
          </cell>
        </row>
        <row r="84">
          <cell r="A84" t="str">
            <v>7.4.1</v>
          </cell>
          <cell r="B84" t="str">
            <v>RS-HWE-PINS-V01-120601</v>
          </cell>
          <cell r="C84" t="str">
            <v>PY2</v>
          </cell>
          <cell r="D84" t="str">
            <v>Small Business Efficiency</v>
          </cell>
          <cell r="E84" t="str">
            <v>Pipe Insulation - Gas Water Heater - TRM</v>
          </cell>
          <cell r="F84" t="str">
            <v>Linear Foot</v>
          </cell>
          <cell r="G84">
            <v>0.90804846436742015</v>
          </cell>
          <cell r="H84" t="str">
            <v>IL TRM 07/18/12</v>
          </cell>
          <cell r="I84">
            <v>0.67</v>
          </cell>
          <cell r="J84" t="str">
            <v>Used MF DI NTG from existing measure</v>
          </cell>
          <cell r="K84">
            <v>0.60839247112617156</v>
          </cell>
          <cell r="M84">
            <v>0</v>
          </cell>
          <cell r="N84">
            <v>0</v>
          </cell>
          <cell r="O84">
            <v>15</v>
          </cell>
          <cell r="P84" t="str">
            <v>IL TRM</v>
          </cell>
          <cell r="Q84">
            <v>3</v>
          </cell>
          <cell r="R84" t="str">
            <v>IL TRM</v>
          </cell>
          <cell r="S84" t="str">
            <v>Effective as of 6/1/11</v>
          </cell>
          <cell r="U84">
            <v>0</v>
          </cell>
        </row>
        <row r="85">
          <cell r="A85" t="str">
            <v>6.2.11</v>
          </cell>
          <cell r="B85" t="str">
            <v>CI-FSE-SPRY-V01-120601</v>
          </cell>
          <cell r="C85" t="str">
            <v>PY2</v>
          </cell>
          <cell r="D85" t="str">
            <v>Small Business Efficiency</v>
          </cell>
          <cell r="E85" t="str">
            <v>Pre-Rinse Sprayers - Full Service Restaurant- Medium- Gas DHW</v>
          </cell>
          <cell r="F85" t="str">
            <v>Sprayer</v>
          </cell>
          <cell r="G85">
            <v>183.38261759999997</v>
          </cell>
          <cell r="H85" t="str">
            <v>IL TRM 07/18/12</v>
          </cell>
          <cell r="I85">
            <v>0.76</v>
          </cell>
          <cell r="J85" t="str">
            <v>Ameren</v>
          </cell>
          <cell r="K85">
            <v>139.37078937599998</v>
          </cell>
          <cell r="M85">
            <v>0</v>
          </cell>
          <cell r="N85">
            <v>0</v>
          </cell>
          <cell r="O85">
            <v>5</v>
          </cell>
          <cell r="P85" t="str">
            <v>IL TRM</v>
          </cell>
          <cell r="Q85">
            <v>100</v>
          </cell>
          <cell r="R85" t="str">
            <v>IL TRM</v>
          </cell>
          <cell r="S85" t="str">
            <v>Effective as of 6/1/11</v>
          </cell>
          <cell r="U85">
            <v>0</v>
          </cell>
        </row>
        <row r="86">
          <cell r="A86" t="str">
            <v>6.3.3</v>
          </cell>
          <cell r="B86" t="str">
            <v>CI-HW_-LFSH-V01-120601</v>
          </cell>
          <cell r="C86" t="str">
            <v>PY2</v>
          </cell>
          <cell r="D86" t="str">
            <v>Small Business Efficiency</v>
          </cell>
          <cell r="E86" t="str">
            <v>Showerheads - Hotel - Gas DHW</v>
          </cell>
          <cell r="F86" t="str">
            <v>Showerhead</v>
          </cell>
          <cell r="G86">
            <v>13.521864549374998</v>
          </cell>
          <cell r="H86" t="str">
            <v>IL TRM 07/18/12</v>
          </cell>
          <cell r="I86">
            <v>0.93</v>
          </cell>
          <cell r="J86" t="str">
            <v>ComEd Evaluation 21 Dec 2010</v>
          </cell>
          <cell r="K86">
            <v>12.575334030918748</v>
          </cell>
          <cell r="M86">
            <v>0</v>
          </cell>
          <cell r="N86">
            <v>0</v>
          </cell>
          <cell r="O86">
            <v>10</v>
          </cell>
          <cell r="P86" t="str">
            <v>IL TRM</v>
          </cell>
          <cell r="Q86">
            <v>12</v>
          </cell>
          <cell r="R86" t="str">
            <v>IL TRM</v>
          </cell>
          <cell r="S86" t="str">
            <v>Effective as of 6/1/11</v>
          </cell>
          <cell r="U86">
            <v>0</v>
          </cell>
        </row>
        <row r="87">
          <cell r="A87" t="str">
            <v>6.4.4</v>
          </cell>
          <cell r="B87" t="str">
            <v>CI-HVC-BLRC-V01-120601</v>
          </cell>
          <cell r="C87" t="str">
            <v>PY2</v>
          </cell>
          <cell r="D87" t="str">
            <v>Small Business Efficiency</v>
          </cell>
          <cell r="E87" t="str">
            <v>Boiler Cutout/reset Control (C-Store/Grocery)</v>
          </cell>
          <cell r="F87" t="str">
            <v>Boiler</v>
          </cell>
          <cell r="G87">
            <v>82.5</v>
          </cell>
          <cell r="H87" t="str">
            <v>IL TRM 07/18/12</v>
          </cell>
          <cell r="I87">
            <v>0.8</v>
          </cell>
          <cell r="J87" t="str">
            <v>Assuming same as thermostats</v>
          </cell>
          <cell r="K87">
            <v>66</v>
          </cell>
          <cell r="M87">
            <v>125</v>
          </cell>
          <cell r="N87">
            <v>0</v>
          </cell>
          <cell r="O87">
            <v>20</v>
          </cell>
          <cell r="P87" t="str">
            <v>IL TRM</v>
          </cell>
          <cell r="Q87">
            <v>612</v>
          </cell>
          <cell r="R87" t="str">
            <v>IL TRM</v>
          </cell>
          <cell r="S87" t="str">
            <v>Effective as of 6/1/12</v>
          </cell>
          <cell r="U87">
            <v>0</v>
          </cell>
        </row>
        <row r="88">
          <cell r="A88" t="str">
            <v>6.4.4</v>
          </cell>
          <cell r="B88" t="str">
            <v>CI-HVC-BLRC-V01-120601</v>
          </cell>
          <cell r="C88" t="str">
            <v>PY2</v>
          </cell>
          <cell r="D88" t="str">
            <v>Small Business Efficiency</v>
          </cell>
          <cell r="E88" t="str">
            <v>Boiler Cutout/reset Control (Lodging)</v>
          </cell>
          <cell r="F88" t="str">
            <v>Boiler</v>
          </cell>
          <cell r="G88">
            <v>307.5</v>
          </cell>
          <cell r="H88" t="str">
            <v>IL TRM 07/18/12</v>
          </cell>
          <cell r="I88">
            <v>0.8</v>
          </cell>
          <cell r="J88" t="str">
            <v>Assuming same as thermostats</v>
          </cell>
          <cell r="K88">
            <v>246</v>
          </cell>
          <cell r="M88">
            <v>125</v>
          </cell>
          <cell r="N88">
            <v>0</v>
          </cell>
          <cell r="O88">
            <v>20</v>
          </cell>
          <cell r="P88" t="str">
            <v>IL TRM</v>
          </cell>
          <cell r="Q88">
            <v>612</v>
          </cell>
          <cell r="R88" t="str">
            <v>IL TRM</v>
          </cell>
          <cell r="S88" t="str">
            <v>Effective as of 6/1/12</v>
          </cell>
          <cell r="U88">
            <v>0</v>
          </cell>
        </row>
        <row r="89">
          <cell r="A89" t="str">
            <v>6.4.4</v>
          </cell>
          <cell r="B89" t="str">
            <v>CI-HVC-BLRC-V01-120601</v>
          </cell>
          <cell r="C89" t="str">
            <v>PY2</v>
          </cell>
          <cell r="D89" t="str">
            <v>Small Business Efficiency</v>
          </cell>
          <cell r="E89" t="str">
            <v>Boiler Cutout/reset Control (Mfg)</v>
          </cell>
          <cell r="F89" t="str">
            <v>Boiler</v>
          </cell>
          <cell r="G89">
            <v>168.45</v>
          </cell>
          <cell r="H89" t="str">
            <v>IL TRM 07/18/12</v>
          </cell>
          <cell r="I89">
            <v>0.8</v>
          </cell>
          <cell r="J89" t="str">
            <v>Assuming same as thermostats</v>
          </cell>
          <cell r="K89">
            <v>134.76</v>
          </cell>
          <cell r="M89">
            <v>125</v>
          </cell>
          <cell r="N89">
            <v>0</v>
          </cell>
          <cell r="O89">
            <v>20</v>
          </cell>
          <cell r="P89" t="str">
            <v>IL TRM</v>
          </cell>
          <cell r="Q89">
            <v>612</v>
          </cell>
          <cell r="R89" t="str">
            <v>IL TRM</v>
          </cell>
          <cell r="S89" t="str">
            <v>Effective as of 6/1/12</v>
          </cell>
          <cell r="U89">
            <v>0</v>
          </cell>
        </row>
        <row r="90">
          <cell r="A90" t="str">
            <v>6.4.4</v>
          </cell>
          <cell r="B90" t="str">
            <v>CI-HVC-BLRC-V01-120601</v>
          </cell>
          <cell r="C90" t="str">
            <v>PY2</v>
          </cell>
          <cell r="D90" t="str">
            <v>Small Business Efficiency</v>
          </cell>
          <cell r="E90" t="str">
            <v>Boiler Cutout/reset Control (Misc)</v>
          </cell>
          <cell r="F90" t="str">
            <v>Boiler</v>
          </cell>
          <cell r="G90">
            <v>174.45</v>
          </cell>
          <cell r="H90" t="str">
            <v>IL TRM 07/18/12</v>
          </cell>
          <cell r="I90">
            <v>0.8</v>
          </cell>
          <cell r="J90" t="str">
            <v>Assuming same as thermostats</v>
          </cell>
          <cell r="K90">
            <v>139.56</v>
          </cell>
          <cell r="M90">
            <v>125</v>
          </cell>
          <cell r="N90">
            <v>0</v>
          </cell>
          <cell r="O90">
            <v>20</v>
          </cell>
          <cell r="P90" t="str">
            <v>IL TRM</v>
          </cell>
          <cell r="Q90">
            <v>612</v>
          </cell>
          <cell r="R90" t="str">
            <v>IL TRM</v>
          </cell>
          <cell r="S90" t="str">
            <v>Effective as of 6/1/12</v>
          </cell>
          <cell r="U90">
            <v>0</v>
          </cell>
        </row>
        <row r="91">
          <cell r="A91" t="str">
            <v>6.4.4</v>
          </cell>
          <cell r="B91" t="str">
            <v>CI-HVC-BLRC-V01-120601</v>
          </cell>
          <cell r="C91" t="str">
            <v>PY2</v>
          </cell>
          <cell r="D91" t="str">
            <v>Small Business Efficiency</v>
          </cell>
          <cell r="E91" t="str">
            <v>Boiler Cutout/reset Control (Office)</v>
          </cell>
          <cell r="F91" t="str">
            <v>Boiler</v>
          </cell>
          <cell r="G91">
            <v>99.9</v>
          </cell>
          <cell r="H91" t="str">
            <v>IL TRM 07/18/12</v>
          </cell>
          <cell r="I91">
            <v>0.8</v>
          </cell>
          <cell r="J91" t="str">
            <v>Assuming same as thermostats</v>
          </cell>
          <cell r="K91">
            <v>79.920000000000016</v>
          </cell>
          <cell r="M91">
            <v>125</v>
          </cell>
          <cell r="N91">
            <v>0</v>
          </cell>
          <cell r="O91">
            <v>20</v>
          </cell>
          <cell r="P91" t="str">
            <v>IL TRM</v>
          </cell>
          <cell r="Q91">
            <v>612</v>
          </cell>
          <cell r="R91" t="str">
            <v>IL TRM</v>
          </cell>
          <cell r="S91" t="str">
            <v>Effective as of 6/1/12</v>
          </cell>
          <cell r="U91">
            <v>0</v>
          </cell>
        </row>
        <row r="92">
          <cell r="A92" t="str">
            <v>6.4.4</v>
          </cell>
          <cell r="B92" t="str">
            <v>CI-HVC-BLRC-V01-120601</v>
          </cell>
          <cell r="C92" t="str">
            <v>PY2</v>
          </cell>
          <cell r="D92" t="str">
            <v>Small Business Efficiency</v>
          </cell>
          <cell r="E92" t="str">
            <v>Boiler Cutout/reset Control (Restaurant)</v>
          </cell>
          <cell r="F92" t="str">
            <v>Boiler</v>
          </cell>
          <cell r="G92">
            <v>206.85</v>
          </cell>
          <cell r="H92" t="str">
            <v>IL TRM 07/18/12</v>
          </cell>
          <cell r="I92">
            <v>0.8</v>
          </cell>
          <cell r="J92" t="str">
            <v>Assuming same as thermostats</v>
          </cell>
          <cell r="K92">
            <v>165.48000000000002</v>
          </cell>
          <cell r="M92">
            <v>125</v>
          </cell>
          <cell r="N92">
            <v>0</v>
          </cell>
          <cell r="O92">
            <v>20</v>
          </cell>
          <cell r="P92" t="str">
            <v>IL TRM</v>
          </cell>
          <cell r="Q92">
            <v>612</v>
          </cell>
          <cell r="R92" t="str">
            <v>IL TRM</v>
          </cell>
          <cell r="S92" t="str">
            <v>Effective as of 6/1/12</v>
          </cell>
          <cell r="U92">
            <v>0</v>
          </cell>
        </row>
        <row r="93">
          <cell r="A93" t="str">
            <v>6.4.4</v>
          </cell>
          <cell r="B93" t="str">
            <v>CI-HVC-BLRC-V01-120601</v>
          </cell>
          <cell r="C93" t="str">
            <v>PY2</v>
          </cell>
          <cell r="D93" t="str">
            <v>Small Business Efficiency</v>
          </cell>
          <cell r="E93" t="str">
            <v>Boiler Cutout/reset Control (Retail)</v>
          </cell>
          <cell r="F93" t="str">
            <v>Boiler</v>
          </cell>
          <cell r="G93">
            <v>172.05</v>
          </cell>
          <cell r="H93" t="str">
            <v>IL TRM 07/18/12</v>
          </cell>
          <cell r="I93">
            <v>0.8</v>
          </cell>
          <cell r="J93" t="str">
            <v>Assuming same as thermostats</v>
          </cell>
          <cell r="K93">
            <v>137.64000000000001</v>
          </cell>
          <cell r="M93">
            <v>125</v>
          </cell>
          <cell r="N93">
            <v>0</v>
          </cell>
          <cell r="O93">
            <v>20</v>
          </cell>
          <cell r="P93" t="str">
            <v>IL TRM</v>
          </cell>
          <cell r="Q93">
            <v>612</v>
          </cell>
          <cell r="R93" t="str">
            <v>IL TRM</v>
          </cell>
          <cell r="S93" t="str">
            <v>Effective as of 6/1/12</v>
          </cell>
          <cell r="U93">
            <v>0</v>
          </cell>
        </row>
        <row r="94">
          <cell r="A94" t="str">
            <v>6.4.4</v>
          </cell>
          <cell r="B94" t="str">
            <v>CI-HVC-BLRC-V01-120601</v>
          </cell>
          <cell r="C94" t="str">
            <v>PY2</v>
          </cell>
          <cell r="D94" t="str">
            <v>Small Business Efficiency</v>
          </cell>
          <cell r="E94" t="str">
            <v>Boiler Cutout/reset Control (Warehse)</v>
          </cell>
          <cell r="F94" t="str">
            <v>Boiler</v>
          </cell>
          <cell r="G94">
            <v>66.45</v>
          </cell>
          <cell r="H94" t="str">
            <v>IL TRM 07/18/12</v>
          </cell>
          <cell r="I94">
            <v>0.8</v>
          </cell>
          <cell r="J94" t="str">
            <v>Assuming same as thermostats</v>
          </cell>
          <cell r="K94">
            <v>53.160000000000004</v>
          </cell>
          <cell r="M94">
            <v>125</v>
          </cell>
          <cell r="N94">
            <v>0</v>
          </cell>
          <cell r="O94">
            <v>20</v>
          </cell>
          <cell r="P94" t="str">
            <v>IL TRM</v>
          </cell>
          <cell r="Q94">
            <v>612</v>
          </cell>
          <cell r="R94" t="str">
            <v>IL TRM</v>
          </cell>
          <cell r="S94" t="str">
            <v>Effective as of 6/1/12</v>
          </cell>
          <cell r="U94">
            <v>0</v>
          </cell>
        </row>
        <row r="95">
          <cell r="A95" t="str">
            <v>6.4.4</v>
          </cell>
          <cell r="B95" t="str">
            <v>CI-HVC-BLRC-V01-120601</v>
          </cell>
          <cell r="C95" t="str">
            <v>PY2</v>
          </cell>
          <cell r="D95" t="str">
            <v>Small Business Efficiency</v>
          </cell>
          <cell r="E95" t="str">
            <v>Boiler Cutout/reset Control (Unknown)</v>
          </cell>
          <cell r="F95" t="str">
            <v>Boiler</v>
          </cell>
          <cell r="G95">
            <v>174.45</v>
          </cell>
          <cell r="H95" t="str">
            <v>IL TRM 07/18/12</v>
          </cell>
          <cell r="I95">
            <v>0.8</v>
          </cell>
          <cell r="J95" t="str">
            <v>Assuming same as thermostats</v>
          </cell>
          <cell r="K95">
            <v>139.56</v>
          </cell>
          <cell r="M95">
            <v>125</v>
          </cell>
          <cell r="N95">
            <v>0</v>
          </cell>
          <cell r="O95">
            <v>20</v>
          </cell>
          <cell r="P95" t="str">
            <v>IL TRM</v>
          </cell>
          <cell r="Q95">
            <v>612</v>
          </cell>
          <cell r="R95" t="str">
            <v>IL TRM</v>
          </cell>
          <cell r="S95" t="str">
            <v>Effective as of 6/1/12</v>
          </cell>
          <cell r="U95">
            <v>0</v>
          </cell>
        </row>
        <row r="96">
          <cell r="A96" t="str">
            <v>6.4.2</v>
          </cell>
          <cell r="B96" t="str">
            <v>CI-HVC-BLRT-V01-120601</v>
          </cell>
          <cell r="C96" t="str">
            <v>PY2</v>
          </cell>
          <cell r="D96" t="str">
            <v>Small Business Efficiency</v>
          </cell>
          <cell r="E96" t="str">
            <v>Boiler Tune-up (C-Store/Grocery)</v>
          </cell>
          <cell r="F96" t="str">
            <v>Boiler</v>
          </cell>
          <cell r="G96">
            <v>16.5</v>
          </cell>
          <cell r="H96" t="str">
            <v>IL TRM 07/18/12</v>
          </cell>
          <cell r="I96">
            <v>0.8</v>
          </cell>
          <cell r="J96" t="str">
            <v>Integrys-ComEd SOW 11/15/10</v>
          </cell>
          <cell r="K96">
            <v>13.200000000000001</v>
          </cell>
          <cell r="M96">
            <v>175</v>
          </cell>
          <cell r="N96">
            <v>0</v>
          </cell>
          <cell r="O96">
            <v>3</v>
          </cell>
          <cell r="P96" t="str">
            <v>IL TRM</v>
          </cell>
          <cell r="Q96">
            <v>124.5</v>
          </cell>
          <cell r="R96" t="str">
            <v>IL TRM</v>
          </cell>
          <cell r="S96" t="str">
            <v>Effective as of 6/1/12</v>
          </cell>
          <cell r="U96">
            <v>0</v>
          </cell>
        </row>
        <row r="97">
          <cell r="A97" t="str">
            <v>6.4.2</v>
          </cell>
          <cell r="B97" t="str">
            <v>CI-HVC-BLRT-V01-120601</v>
          </cell>
          <cell r="C97" t="str">
            <v>PY2</v>
          </cell>
          <cell r="D97" t="str">
            <v>Small Business Efficiency</v>
          </cell>
          <cell r="E97" t="str">
            <v>Boiler Tune-up (Lodging)</v>
          </cell>
          <cell r="F97" t="str">
            <v>Boiler</v>
          </cell>
          <cell r="G97">
            <v>61.5</v>
          </cell>
          <cell r="H97" t="str">
            <v>IL TRM 07/18/12</v>
          </cell>
          <cell r="I97">
            <v>0.8</v>
          </cell>
          <cell r="J97" t="str">
            <v>Integrys-ComEd SOW 11/15/11</v>
          </cell>
          <cell r="K97">
            <v>49.2</v>
          </cell>
          <cell r="M97">
            <v>175</v>
          </cell>
          <cell r="N97">
            <v>0</v>
          </cell>
          <cell r="O97">
            <v>3</v>
          </cell>
          <cell r="P97" t="str">
            <v>IL TRM</v>
          </cell>
          <cell r="Q97">
            <v>124.5</v>
          </cell>
          <cell r="R97" t="str">
            <v>IL TRM</v>
          </cell>
          <cell r="S97" t="str">
            <v>Effective as of 6/1/12</v>
          </cell>
          <cell r="U97">
            <v>0</v>
          </cell>
        </row>
        <row r="98">
          <cell r="A98" t="str">
            <v>6.4.2</v>
          </cell>
          <cell r="B98" t="str">
            <v>CI-HVC-BLRT-V01-120601</v>
          </cell>
          <cell r="C98" t="str">
            <v>PY2</v>
          </cell>
          <cell r="D98" t="str">
            <v>Small Business Efficiency</v>
          </cell>
          <cell r="E98" t="str">
            <v>Boiler Tune-up (Mfg)</v>
          </cell>
          <cell r="F98" t="str">
            <v>Boiler</v>
          </cell>
          <cell r="G98">
            <v>33.69</v>
          </cell>
          <cell r="H98" t="str">
            <v>IL TRM 07/18/12</v>
          </cell>
          <cell r="I98">
            <v>0.8</v>
          </cell>
          <cell r="J98" t="str">
            <v>Integrys-ComEd SOW 11/15/12</v>
          </cell>
          <cell r="K98">
            <v>26.951999999999998</v>
          </cell>
          <cell r="M98">
            <v>175</v>
          </cell>
          <cell r="N98">
            <v>0</v>
          </cell>
          <cell r="O98">
            <v>3</v>
          </cell>
          <cell r="P98" t="str">
            <v>IL TRM</v>
          </cell>
          <cell r="Q98">
            <v>124.5</v>
          </cell>
          <cell r="R98" t="str">
            <v>IL TRM</v>
          </cell>
          <cell r="S98" t="str">
            <v>Effective as of 6/1/12</v>
          </cell>
          <cell r="U98">
            <v>0</v>
          </cell>
        </row>
        <row r="99">
          <cell r="A99" t="str">
            <v>6.4.2</v>
          </cell>
          <cell r="B99" t="str">
            <v>CI-HVC-BLRT-V01-120601</v>
          </cell>
          <cell r="C99" t="str">
            <v>PY2</v>
          </cell>
          <cell r="D99" t="str">
            <v>Small Business Efficiency</v>
          </cell>
          <cell r="E99" t="str">
            <v>Boiler Tune-up (Misc)</v>
          </cell>
          <cell r="F99" t="str">
            <v>Boiler</v>
          </cell>
          <cell r="G99">
            <v>34.889999999999993</v>
          </cell>
          <cell r="H99" t="str">
            <v>IL TRM 07/18/12</v>
          </cell>
          <cell r="I99">
            <v>0.8</v>
          </cell>
          <cell r="J99" t="str">
            <v>Integrys-ComEd SOW 11/15/13</v>
          </cell>
          <cell r="K99">
            <v>27.911999999999995</v>
          </cell>
          <cell r="M99">
            <v>175</v>
          </cell>
          <cell r="N99">
            <v>0</v>
          </cell>
          <cell r="O99">
            <v>3</v>
          </cell>
          <cell r="P99" t="str">
            <v>IL TRM</v>
          </cell>
          <cell r="Q99">
            <v>124.5</v>
          </cell>
          <cell r="R99" t="str">
            <v>IL TRM</v>
          </cell>
          <cell r="S99" t="str">
            <v>Effective as of 6/1/12</v>
          </cell>
          <cell r="U99">
            <v>0</v>
          </cell>
        </row>
        <row r="100">
          <cell r="A100" t="str">
            <v>6.4.2</v>
          </cell>
          <cell r="B100" t="str">
            <v>CI-HVC-BLRT-V01-120601</v>
          </cell>
          <cell r="C100" t="str">
            <v>PY2</v>
          </cell>
          <cell r="D100" t="str">
            <v>Small Business Efficiency</v>
          </cell>
          <cell r="E100" t="str">
            <v>Boiler Tune-up (Office)</v>
          </cell>
          <cell r="F100" t="str">
            <v>Boiler</v>
          </cell>
          <cell r="G100">
            <v>19.979999999999997</v>
          </cell>
          <cell r="H100" t="str">
            <v>IL TRM 07/18/12</v>
          </cell>
          <cell r="I100">
            <v>0.8</v>
          </cell>
          <cell r="J100" t="str">
            <v>Integrys-ComEd SOW 11/15/14</v>
          </cell>
          <cell r="K100">
            <v>15.983999999999998</v>
          </cell>
          <cell r="M100">
            <v>175</v>
          </cell>
          <cell r="N100">
            <v>0</v>
          </cell>
          <cell r="O100">
            <v>3</v>
          </cell>
          <cell r="P100" t="str">
            <v>IL TRM</v>
          </cell>
          <cell r="Q100">
            <v>124.5</v>
          </cell>
          <cell r="R100" t="str">
            <v>IL TRM</v>
          </cell>
          <cell r="S100" t="str">
            <v>Effective as of 6/1/12</v>
          </cell>
          <cell r="U100">
            <v>0</v>
          </cell>
        </row>
        <row r="101">
          <cell r="A101" t="str">
            <v>6.4.2</v>
          </cell>
          <cell r="B101" t="str">
            <v>CI-HVC-BLRT-V01-120601</v>
          </cell>
          <cell r="C101" t="str">
            <v>PY2</v>
          </cell>
          <cell r="D101" t="str">
            <v>Small Business Efficiency</v>
          </cell>
          <cell r="E101" t="str">
            <v>Boiler Tune-up (Restaurant)</v>
          </cell>
          <cell r="F101" t="str">
            <v>Boiler</v>
          </cell>
          <cell r="G101">
            <v>41.37</v>
          </cell>
          <cell r="H101" t="str">
            <v>IL TRM 07/18/12</v>
          </cell>
          <cell r="I101">
            <v>0.8</v>
          </cell>
          <cell r="J101" t="str">
            <v>Integrys-ComEd SOW 11/15/15</v>
          </cell>
          <cell r="K101">
            <v>33.095999999999997</v>
          </cell>
          <cell r="M101">
            <v>175</v>
          </cell>
          <cell r="N101">
            <v>0</v>
          </cell>
          <cell r="O101">
            <v>3</v>
          </cell>
          <cell r="P101" t="str">
            <v>IL TRM</v>
          </cell>
          <cell r="Q101">
            <v>124.5</v>
          </cell>
          <cell r="R101" t="str">
            <v>IL TRM</v>
          </cell>
          <cell r="S101" t="str">
            <v>Effective as of 6/1/12</v>
          </cell>
          <cell r="U101">
            <v>0</v>
          </cell>
        </row>
        <row r="102">
          <cell r="A102" t="str">
            <v>6.4.2</v>
          </cell>
          <cell r="B102" t="str">
            <v>CI-HVC-BLRT-V01-120601</v>
          </cell>
          <cell r="C102" t="str">
            <v>PY2</v>
          </cell>
          <cell r="D102" t="str">
            <v>Small Business Efficiency</v>
          </cell>
          <cell r="E102" t="str">
            <v>Boiler Tune-up (Retail)</v>
          </cell>
          <cell r="F102" t="str">
            <v>Boiler</v>
          </cell>
          <cell r="G102">
            <v>34.409999999999997</v>
          </cell>
          <cell r="H102" t="str">
            <v>IL TRM 07/18/12</v>
          </cell>
          <cell r="I102">
            <v>0.8</v>
          </cell>
          <cell r="J102" t="str">
            <v>Integrys-ComEd SOW 11/15/16</v>
          </cell>
          <cell r="K102">
            <v>27.527999999999999</v>
          </cell>
          <cell r="M102">
            <v>175</v>
          </cell>
          <cell r="N102">
            <v>0</v>
          </cell>
          <cell r="O102">
            <v>3</v>
          </cell>
          <cell r="P102" t="str">
            <v>IL TRM</v>
          </cell>
          <cell r="Q102">
            <v>124.5</v>
          </cell>
          <cell r="R102" t="str">
            <v>IL TRM</v>
          </cell>
          <cell r="S102" t="str">
            <v>Effective as of 6/1/12</v>
          </cell>
          <cell r="U102">
            <v>0</v>
          </cell>
        </row>
        <row r="103">
          <cell r="A103" t="str">
            <v>6.4.2</v>
          </cell>
          <cell r="B103" t="str">
            <v>CI-HVC-BLRT-V01-120601</v>
          </cell>
          <cell r="C103" t="str">
            <v>PY2</v>
          </cell>
          <cell r="D103" t="str">
            <v>Small Business Efficiency</v>
          </cell>
          <cell r="E103" t="str">
            <v>Boiler Tune-up (Warehse)</v>
          </cell>
          <cell r="F103" t="str">
            <v>Boiler</v>
          </cell>
          <cell r="G103">
            <v>13.29</v>
          </cell>
          <cell r="H103" t="str">
            <v>IL TRM 07/18/12</v>
          </cell>
          <cell r="I103">
            <v>0.8</v>
          </cell>
          <cell r="J103" t="str">
            <v>Integrys-ComEd SOW 11/15/17</v>
          </cell>
          <cell r="K103">
            <v>10.632</v>
          </cell>
          <cell r="M103">
            <v>175</v>
          </cell>
          <cell r="N103">
            <v>0</v>
          </cell>
          <cell r="O103">
            <v>3</v>
          </cell>
          <cell r="P103" t="str">
            <v>IL TRM</v>
          </cell>
          <cell r="Q103">
            <v>124.5</v>
          </cell>
          <cell r="R103" t="str">
            <v>IL TRM</v>
          </cell>
          <cell r="S103" t="str">
            <v>Effective as of 6/1/12</v>
          </cell>
          <cell r="U103">
            <v>0</v>
          </cell>
        </row>
        <row r="104">
          <cell r="A104" t="str">
            <v>6.4.2</v>
          </cell>
          <cell r="B104" t="str">
            <v>CI-HVC-BLRT-V01-120601</v>
          </cell>
          <cell r="C104" t="str">
            <v>PY2</v>
          </cell>
          <cell r="D104" t="str">
            <v>Small Business Efficiency</v>
          </cell>
          <cell r="E104" t="str">
            <v>Boiler Tune-up (Unknown)</v>
          </cell>
          <cell r="F104" t="str">
            <v>Boiler</v>
          </cell>
          <cell r="G104">
            <v>34.889999999999993</v>
          </cell>
          <cell r="H104" t="str">
            <v>IL TRM 07/18/12</v>
          </cell>
          <cell r="I104">
            <v>0.8</v>
          </cell>
          <cell r="J104" t="str">
            <v>Integrys-ComEd SOW 11/15/18</v>
          </cell>
          <cell r="K104">
            <v>27.911999999999995</v>
          </cell>
          <cell r="M104">
            <v>175</v>
          </cell>
          <cell r="N104">
            <v>0</v>
          </cell>
          <cell r="O104">
            <v>3</v>
          </cell>
          <cell r="P104" t="str">
            <v>IL TRM</v>
          </cell>
          <cell r="Q104">
            <v>124.5</v>
          </cell>
          <cell r="R104" t="str">
            <v>IL TRM</v>
          </cell>
          <cell r="S104" t="str">
            <v>Effective as of 6/1/12</v>
          </cell>
          <cell r="U104">
            <v>0</v>
          </cell>
        </row>
        <row r="105">
          <cell r="A105" t="str">
            <v>N/A</v>
          </cell>
          <cell r="B105" t="str">
            <v>N/A</v>
          </cell>
          <cell r="C105" t="str">
            <v>PY2</v>
          </cell>
          <cell r="D105" t="str">
            <v>Small Business Efficiency</v>
          </cell>
          <cell r="E105" t="str">
            <v>Furnace Tune-up (110-250 MBH)</v>
          </cell>
          <cell r="F105" t="str">
            <v>Furnace</v>
          </cell>
          <cell r="G105">
            <v>62.7</v>
          </cell>
          <cell r="H105" t="str">
            <v>FES Calculations</v>
          </cell>
          <cell r="I105">
            <v>0.8</v>
          </cell>
          <cell r="J105" t="str">
            <v>Integrys-ComEd SOW 11/15/19</v>
          </cell>
          <cell r="K105">
            <v>50.160000000000004</v>
          </cell>
          <cell r="M105">
            <v>80</v>
          </cell>
          <cell r="N105">
            <v>0</v>
          </cell>
          <cell r="O105">
            <v>2</v>
          </cell>
          <cell r="P105" t="str">
            <v>IL TRM (Res. HVAC tune-up)</v>
          </cell>
          <cell r="Q105">
            <v>100</v>
          </cell>
          <cell r="R105" t="str">
            <v>ComEd</v>
          </cell>
          <cell r="S105" t="str">
            <v>Effective as of 6/1/12</v>
          </cell>
          <cell r="U105">
            <v>0</v>
          </cell>
        </row>
        <row r="106">
          <cell r="A106" t="str">
            <v>6.4.12</v>
          </cell>
          <cell r="B106" t="str">
            <v>CI-HVC-IRHT-V01-120601</v>
          </cell>
          <cell r="C106" t="str">
            <v>PY2</v>
          </cell>
          <cell r="D106" t="str">
            <v>Small Business Efficiency</v>
          </cell>
          <cell r="E106" t="str">
            <v>Infrared Heaters</v>
          </cell>
          <cell r="F106" t="str">
            <v>Unit</v>
          </cell>
          <cell r="G106">
            <v>451</v>
          </cell>
          <cell r="H106" t="str">
            <v>IL TRM 07/18/12</v>
          </cell>
          <cell r="I106">
            <v>0.8</v>
          </cell>
          <cell r="J106" t="str">
            <v>Assuming same as other HVAC measures</v>
          </cell>
          <cell r="K106">
            <v>360.8</v>
          </cell>
          <cell r="M106">
            <v>0</v>
          </cell>
          <cell r="N106">
            <v>0</v>
          </cell>
          <cell r="O106">
            <v>12</v>
          </cell>
          <cell r="P106" t="str">
            <v>IL TRM</v>
          </cell>
          <cell r="Q106">
            <v>1716</v>
          </cell>
          <cell r="R106" t="str">
            <v>IL TRM</v>
          </cell>
          <cell r="S106" t="str">
            <v>Effective as of 6/1/12</v>
          </cell>
          <cell r="U106">
            <v>0</v>
          </cell>
        </row>
        <row r="107">
          <cell r="A107" t="str">
            <v>6.4.15</v>
          </cell>
          <cell r="B107" t="str">
            <v>CI-HVC-STRE-V01-120601</v>
          </cell>
          <cell r="C107" t="str">
            <v>PY2</v>
          </cell>
          <cell r="D107" t="str">
            <v>Small Business Efficiency</v>
          </cell>
          <cell r="E107" t="str">
            <v>Steam Trap Repair</v>
          </cell>
          <cell r="F107" t="str">
            <v>Trap</v>
          </cell>
          <cell r="G107">
            <v>330.47368875000001</v>
          </cell>
          <cell r="H107" t="str">
            <v>IL TRM 07/18/12</v>
          </cell>
          <cell r="I107">
            <v>0.8</v>
          </cell>
          <cell r="J107" t="str">
            <v>Integrys-ComEd SOW 11/15/10</v>
          </cell>
          <cell r="K107">
            <v>264.37895100000003</v>
          </cell>
          <cell r="M107">
            <v>175</v>
          </cell>
          <cell r="N107">
            <v>0</v>
          </cell>
          <cell r="O107">
            <v>6</v>
          </cell>
          <cell r="P107" t="str">
            <v>IL TRM</v>
          </cell>
          <cell r="Q107">
            <v>77</v>
          </cell>
          <cell r="R107" t="str">
            <v>IL TRM</v>
          </cell>
          <cell r="S107" t="str">
            <v>Effective as of 6/1/11</v>
          </cell>
          <cell r="U107">
            <v>0</v>
          </cell>
        </row>
        <row r="108">
          <cell r="A108" t="str">
            <v>6.4.15</v>
          </cell>
          <cell r="B108" t="str">
            <v>CI-HVC-STRE-V01-120601</v>
          </cell>
          <cell r="C108" t="str">
            <v>PY2</v>
          </cell>
          <cell r="D108" t="str">
            <v>Small Business Efficiency</v>
          </cell>
          <cell r="E108" t="str">
            <v>Steam Trap Replacement</v>
          </cell>
          <cell r="F108" t="str">
            <v>Trap</v>
          </cell>
          <cell r="G108">
            <v>330.47368875000001</v>
          </cell>
          <cell r="H108" t="str">
            <v>IL TRM 07/18/12</v>
          </cell>
          <cell r="I108">
            <v>0.8</v>
          </cell>
          <cell r="J108" t="str">
            <v>Integrys-ComEd SOW 11/15/10</v>
          </cell>
          <cell r="K108">
            <v>264.37895100000003</v>
          </cell>
          <cell r="M108">
            <v>175</v>
          </cell>
          <cell r="N108">
            <v>0</v>
          </cell>
          <cell r="O108">
            <v>6</v>
          </cell>
          <cell r="P108" t="str">
            <v>IL TRM</v>
          </cell>
          <cell r="Q108">
            <v>77</v>
          </cell>
          <cell r="R108" t="str">
            <v>IL TRM</v>
          </cell>
          <cell r="S108" t="str">
            <v>Effective as of 6/1/11</v>
          </cell>
          <cell r="U108">
            <v>0</v>
          </cell>
        </row>
        <row r="109">
          <cell r="A109" t="str">
            <v>N/A</v>
          </cell>
          <cell r="B109" t="str">
            <v>N/A</v>
          </cell>
          <cell r="C109" t="str">
            <v>PY2</v>
          </cell>
          <cell r="D109" t="str">
            <v>Small Business Efficiency</v>
          </cell>
          <cell r="E109" t="str">
            <v>Thermostats</v>
          </cell>
          <cell r="F109" t="str">
            <v>Thermostat</v>
          </cell>
          <cell r="G109">
            <v>178</v>
          </cell>
          <cell r="H109" t="str">
            <v>FES Calculations</v>
          </cell>
          <cell r="I109">
            <v>0.8</v>
          </cell>
          <cell r="J109" t="str">
            <v>Integrys-ComEd SOW 11/15/10</v>
          </cell>
          <cell r="K109">
            <v>142.4</v>
          </cell>
          <cell r="M109">
            <v>0</v>
          </cell>
          <cell r="N109">
            <v>0</v>
          </cell>
          <cell r="O109">
            <v>9</v>
          </cell>
          <cell r="P109" t="str">
            <v>Chicagoland</v>
          </cell>
          <cell r="Q109">
            <v>75</v>
          </cell>
          <cell r="R109" t="str">
            <v>Minnesota (Navigant)</v>
          </cell>
          <cell r="S109" t="str">
            <v>Effective as of 6/1/11</v>
          </cell>
          <cell r="U109">
            <v>0</v>
          </cell>
        </row>
        <row r="110">
          <cell r="A110" t="str">
            <v>6.3.1</v>
          </cell>
          <cell r="B110" t="str">
            <v>CI-HW_-STWH-V01-120601</v>
          </cell>
          <cell r="C110" t="str">
            <v>PY2</v>
          </cell>
          <cell r="D110" t="str">
            <v>Small Business Efficiency</v>
          </cell>
          <cell r="E110" t="str">
            <v>Water Heater - 0.67 EF  (C-Store/Grocery)</v>
          </cell>
          <cell r="F110" t="str">
            <v>Water Heater</v>
          </cell>
          <cell r="G110">
            <v>191</v>
          </cell>
          <cell r="H110" t="str">
            <v>IL TRM 07/18/12</v>
          </cell>
          <cell r="I110">
            <v>0.8</v>
          </cell>
          <cell r="J110" t="str">
            <v>Assuming same as other HVAC measures</v>
          </cell>
          <cell r="K110">
            <v>152.80000000000001</v>
          </cell>
          <cell r="M110">
            <v>0</v>
          </cell>
          <cell r="N110">
            <v>0</v>
          </cell>
          <cell r="O110">
            <v>15</v>
          </cell>
          <cell r="P110" t="str">
            <v>IL TRM</v>
          </cell>
          <cell r="Q110">
            <v>400</v>
          </cell>
          <cell r="R110" t="str">
            <v>IL TRM</v>
          </cell>
          <cell r="S110" t="str">
            <v>Effective as of 6/1/12</v>
          </cell>
          <cell r="U110">
            <v>0</v>
          </cell>
        </row>
        <row r="111">
          <cell r="A111" t="str">
            <v>6.3.1</v>
          </cell>
          <cell r="B111" t="str">
            <v>CI-HW_-STWH-V01-120601</v>
          </cell>
          <cell r="C111" t="str">
            <v>PY2</v>
          </cell>
          <cell r="D111" t="str">
            <v>Small Business Efficiency</v>
          </cell>
          <cell r="E111" t="str">
            <v>Water Heater - 0.67 EF  (Lodging)</v>
          </cell>
          <cell r="F111" t="str">
            <v>Water Heater</v>
          </cell>
          <cell r="G111">
            <v>228</v>
          </cell>
          <cell r="H111" t="str">
            <v>IL TRM 07/18/12</v>
          </cell>
          <cell r="I111">
            <v>0.8</v>
          </cell>
          <cell r="J111" t="str">
            <v>Assuming same as other HVAC measures</v>
          </cell>
          <cell r="K111">
            <v>182.4</v>
          </cell>
          <cell r="M111">
            <v>0</v>
          </cell>
          <cell r="N111">
            <v>0</v>
          </cell>
          <cell r="O111">
            <v>15</v>
          </cell>
          <cell r="P111" t="str">
            <v>IL TRM</v>
          </cell>
          <cell r="Q111">
            <v>400</v>
          </cell>
          <cell r="R111" t="str">
            <v>IL TRM</v>
          </cell>
          <cell r="S111" t="str">
            <v>Effective as of 6/1/12</v>
          </cell>
          <cell r="U111">
            <v>0</v>
          </cell>
        </row>
        <row r="112">
          <cell r="A112" t="str">
            <v>6.3.1</v>
          </cell>
          <cell r="B112" t="str">
            <v>CI-HW_-STWH-V01-120601</v>
          </cell>
          <cell r="C112" t="str">
            <v>PY2</v>
          </cell>
          <cell r="D112" t="str">
            <v>Small Business Efficiency</v>
          </cell>
          <cell r="E112" t="str">
            <v>Water Heater - 0.67 EF  (Mfg)</v>
          </cell>
          <cell r="F112" t="str">
            <v>Water Heater</v>
          </cell>
          <cell r="G112">
            <v>140</v>
          </cell>
          <cell r="H112" t="str">
            <v>IL TRM 07/18/12</v>
          </cell>
          <cell r="I112">
            <v>0.8</v>
          </cell>
          <cell r="J112" t="str">
            <v>Assuming same as other HVAC measures</v>
          </cell>
          <cell r="K112">
            <v>112</v>
          </cell>
          <cell r="M112">
            <v>0</v>
          </cell>
          <cell r="N112">
            <v>0</v>
          </cell>
          <cell r="O112">
            <v>15</v>
          </cell>
          <cell r="P112" t="str">
            <v>IL TRM</v>
          </cell>
          <cell r="Q112">
            <v>400</v>
          </cell>
          <cell r="R112" t="str">
            <v>IL TRM</v>
          </cell>
          <cell r="S112" t="str">
            <v>Effective as of 6/1/12</v>
          </cell>
          <cell r="U112">
            <v>0</v>
          </cell>
        </row>
        <row r="113">
          <cell r="A113" t="str">
            <v>6.3.1</v>
          </cell>
          <cell r="B113" t="str">
            <v>CI-HW_-STWH-V01-120601</v>
          </cell>
          <cell r="C113" t="str">
            <v>PY2</v>
          </cell>
          <cell r="D113" t="str">
            <v>Small Business Efficiency</v>
          </cell>
          <cell r="E113" t="str">
            <v>Water Heater - 0.67 EF  (Misc)</v>
          </cell>
          <cell r="F113" t="str">
            <v>Water Heater</v>
          </cell>
          <cell r="G113">
            <v>148</v>
          </cell>
          <cell r="H113" t="str">
            <v>IL TRM 07/18/12</v>
          </cell>
          <cell r="I113">
            <v>0.8</v>
          </cell>
          <cell r="J113" t="str">
            <v>Assuming same as other HVAC measures</v>
          </cell>
          <cell r="K113">
            <v>118.4</v>
          </cell>
          <cell r="M113">
            <v>0</v>
          </cell>
          <cell r="N113">
            <v>0</v>
          </cell>
          <cell r="O113">
            <v>15</v>
          </cell>
          <cell r="P113" t="str">
            <v>IL TRM</v>
          </cell>
          <cell r="Q113">
            <v>400</v>
          </cell>
          <cell r="R113" t="str">
            <v>IL TRM</v>
          </cell>
          <cell r="S113" t="str">
            <v>Effective as of 6/1/12</v>
          </cell>
          <cell r="U113">
            <v>0</v>
          </cell>
        </row>
        <row r="114">
          <cell r="A114" t="str">
            <v>6.3.1</v>
          </cell>
          <cell r="B114" t="str">
            <v>CI-HW_-STWH-V01-120601</v>
          </cell>
          <cell r="C114" t="str">
            <v>PY2</v>
          </cell>
          <cell r="D114" t="str">
            <v>Small Business Efficiency</v>
          </cell>
          <cell r="E114" t="str">
            <v>Water Heater - 0.67 EF  (Office)</v>
          </cell>
          <cell r="F114" t="str">
            <v>Water Heater</v>
          </cell>
          <cell r="G114">
            <v>56</v>
          </cell>
          <cell r="H114" t="str">
            <v>IL TRM 07/18/12</v>
          </cell>
          <cell r="I114">
            <v>0.8</v>
          </cell>
          <cell r="J114" t="str">
            <v>Assuming same as other HVAC measures</v>
          </cell>
          <cell r="K114">
            <v>44.800000000000004</v>
          </cell>
          <cell r="M114">
            <v>0</v>
          </cell>
          <cell r="N114">
            <v>0</v>
          </cell>
          <cell r="O114">
            <v>15</v>
          </cell>
          <cell r="P114" t="str">
            <v>IL TRM</v>
          </cell>
          <cell r="Q114">
            <v>400</v>
          </cell>
          <cell r="R114" t="str">
            <v>IL TRM</v>
          </cell>
          <cell r="S114" t="str">
            <v>Effective as of 6/1/12</v>
          </cell>
          <cell r="U114">
            <v>0</v>
          </cell>
        </row>
        <row r="115">
          <cell r="A115" t="str">
            <v>6.3.1</v>
          </cell>
          <cell r="B115" t="str">
            <v>CI-HW_-STWH-V01-120601</v>
          </cell>
          <cell r="C115" t="str">
            <v>PY2</v>
          </cell>
          <cell r="D115" t="str">
            <v>Small Business Efficiency</v>
          </cell>
          <cell r="E115" t="str">
            <v>Water Heater - 0.67 EF  (Restaurant)</v>
          </cell>
          <cell r="F115" t="str">
            <v>Water Heater</v>
          </cell>
          <cell r="G115">
            <v>166</v>
          </cell>
          <cell r="H115" t="str">
            <v>IL TRM 07/18/12</v>
          </cell>
          <cell r="I115">
            <v>0.8</v>
          </cell>
          <cell r="J115" t="str">
            <v>Assuming same as other HVAC measures</v>
          </cell>
          <cell r="K115">
            <v>132.80000000000001</v>
          </cell>
          <cell r="M115">
            <v>0</v>
          </cell>
          <cell r="N115">
            <v>0</v>
          </cell>
          <cell r="O115">
            <v>15</v>
          </cell>
          <cell r="P115" t="str">
            <v>IL TRM</v>
          </cell>
          <cell r="Q115">
            <v>400</v>
          </cell>
          <cell r="R115" t="str">
            <v>IL TRM</v>
          </cell>
          <cell r="S115" t="str">
            <v>Effective as of 6/1/12</v>
          </cell>
          <cell r="U115">
            <v>0</v>
          </cell>
        </row>
        <row r="116">
          <cell r="A116" t="str">
            <v>6.3.1</v>
          </cell>
          <cell r="B116" t="str">
            <v>CI-HW_-STWH-V01-120601</v>
          </cell>
          <cell r="C116" t="str">
            <v>PY2</v>
          </cell>
          <cell r="D116" t="str">
            <v>Small Business Efficiency</v>
          </cell>
          <cell r="E116" t="str">
            <v>Water Heater - 0.67 EF  (Retail)</v>
          </cell>
          <cell r="F116" t="str">
            <v>Water Heater</v>
          </cell>
          <cell r="G116">
            <v>105</v>
          </cell>
          <cell r="H116" t="str">
            <v>IL TRM 07/18/12</v>
          </cell>
          <cell r="I116">
            <v>0.8</v>
          </cell>
          <cell r="J116" t="str">
            <v>Assuming same as other HVAC measures</v>
          </cell>
          <cell r="K116">
            <v>84</v>
          </cell>
          <cell r="M116">
            <v>0</v>
          </cell>
          <cell r="N116">
            <v>0</v>
          </cell>
          <cell r="O116">
            <v>15</v>
          </cell>
          <cell r="P116" t="str">
            <v>IL TRM</v>
          </cell>
          <cell r="Q116">
            <v>400</v>
          </cell>
          <cell r="R116" t="str">
            <v>IL TRM</v>
          </cell>
          <cell r="S116" t="str">
            <v>Effective as of 6/1/12</v>
          </cell>
          <cell r="U116">
            <v>0</v>
          </cell>
        </row>
        <row r="117">
          <cell r="A117" t="str">
            <v>6.3.1</v>
          </cell>
          <cell r="B117" t="str">
            <v>CI-HW_-STWH-V01-120601</v>
          </cell>
          <cell r="C117" t="str">
            <v>PY2</v>
          </cell>
          <cell r="D117" t="str">
            <v>Small Business Efficiency</v>
          </cell>
          <cell r="E117" t="str">
            <v>Water Heater - 0.67 EF  (Warehse)</v>
          </cell>
          <cell r="F117" t="str">
            <v>Water Heater</v>
          </cell>
          <cell r="G117">
            <v>150</v>
          </cell>
          <cell r="H117" t="str">
            <v>IL TRM 07/18/12</v>
          </cell>
          <cell r="I117">
            <v>0.8</v>
          </cell>
          <cell r="J117" t="str">
            <v>Assuming same as other HVAC measures</v>
          </cell>
          <cell r="K117">
            <v>120</v>
          </cell>
          <cell r="M117">
            <v>0</v>
          </cell>
          <cell r="N117">
            <v>0</v>
          </cell>
          <cell r="O117">
            <v>15</v>
          </cell>
          <cell r="P117" t="str">
            <v>IL TRM</v>
          </cell>
          <cell r="Q117">
            <v>400</v>
          </cell>
          <cell r="R117" t="str">
            <v>IL TRM</v>
          </cell>
          <cell r="S117" t="str">
            <v>Effective as of 6/1/12</v>
          </cell>
          <cell r="U117">
            <v>0</v>
          </cell>
        </row>
        <row r="118">
          <cell r="A118" t="str">
            <v>6.3.1</v>
          </cell>
          <cell r="B118" t="str">
            <v>CI-HW_-STWH-V01-120601</v>
          </cell>
          <cell r="C118" t="str">
            <v>PY2</v>
          </cell>
          <cell r="D118" t="str">
            <v>Small Business Efficiency</v>
          </cell>
          <cell r="E118" t="str">
            <v>Water Heater - 88%TE</v>
          </cell>
          <cell r="F118" t="str">
            <v>Water Heater</v>
          </cell>
          <cell r="G118">
            <v>251</v>
          </cell>
          <cell r="H118" t="str">
            <v>IL TRM 07/18/12</v>
          </cell>
          <cell r="I118">
            <v>0.8</v>
          </cell>
          <cell r="J118" t="str">
            <v>Assuming same as other HVAC measures</v>
          </cell>
          <cell r="K118">
            <v>200.8</v>
          </cell>
          <cell r="M118">
            <v>0</v>
          </cell>
          <cell r="N118">
            <v>0</v>
          </cell>
          <cell r="O118">
            <v>15</v>
          </cell>
          <cell r="P118" t="str">
            <v>IL TRM</v>
          </cell>
          <cell r="Q118">
            <v>209</v>
          </cell>
          <cell r="R118" t="str">
            <v>IL TRM</v>
          </cell>
          <cell r="S118" t="str">
            <v>Effective as of 6/1/12</v>
          </cell>
          <cell r="U118">
            <v>0</v>
          </cell>
        </row>
        <row r="119">
          <cell r="A119" t="str">
            <v>6.4.8</v>
          </cell>
          <cell r="B119" t="str">
            <v>CI-HVC-GREM-V01-120601</v>
          </cell>
          <cell r="C119" t="str">
            <v>PY2</v>
          </cell>
          <cell r="D119" t="str">
            <v>Small Business Efficiency</v>
          </cell>
          <cell r="E119" t="str">
            <v>Guest Room Energy Management: Controlling a Fan Coil Unit with Gas Heating &amp; Electric Cooling</v>
          </cell>
          <cell r="F119" t="str">
            <v>Water Heater</v>
          </cell>
          <cell r="G119">
            <v>53</v>
          </cell>
          <cell r="H119" t="str">
            <v>IL TRM 07/18/12</v>
          </cell>
          <cell r="I119">
            <v>0.8</v>
          </cell>
          <cell r="J119" t="str">
            <v>Assuming same as other HVAC measures</v>
          </cell>
          <cell r="K119">
            <v>42.400000000000006</v>
          </cell>
          <cell r="M119">
            <v>0</v>
          </cell>
          <cell r="N119">
            <v>0</v>
          </cell>
          <cell r="O119">
            <v>15</v>
          </cell>
          <cell r="P119" t="str">
            <v>IL TRM</v>
          </cell>
          <cell r="Q119">
            <v>260</v>
          </cell>
          <cell r="R119" t="str">
            <v>IL TRM</v>
          </cell>
          <cell r="S119" t="str">
            <v>Effective as of 6/1/12</v>
          </cell>
        </row>
        <row r="120">
          <cell r="A120" t="str">
            <v>6.4.11</v>
          </cell>
          <cell r="B120" t="str">
            <v>CI-HVC-FRNC-V01-120601</v>
          </cell>
          <cell r="C120" t="str">
            <v>PY2</v>
          </cell>
          <cell r="D120" t="str">
            <v>Small Business Efficiency</v>
          </cell>
          <cell r="E120" t="str">
            <v>Condensing Furnaces, +90% AFUE , 100 MBTUH</v>
          </cell>
          <cell r="F120" t="str">
            <v>Furnace</v>
          </cell>
          <cell r="G120">
            <v>161.52777777777771</v>
          </cell>
          <cell r="H120" t="str">
            <v>IL TRM 07/18/12</v>
          </cell>
          <cell r="I120">
            <v>0.8</v>
          </cell>
          <cell r="J120" t="str">
            <v>Assuming same as other HVAC measures</v>
          </cell>
          <cell r="K120">
            <v>129.22222222222217</v>
          </cell>
          <cell r="M120">
            <v>0</v>
          </cell>
          <cell r="N120">
            <v>0</v>
          </cell>
          <cell r="O120">
            <v>16.5</v>
          </cell>
          <cell r="P120" t="str">
            <v>IL TRM</v>
          </cell>
          <cell r="Q120">
            <v>477</v>
          </cell>
          <cell r="R120" t="str">
            <v>IL TRM</v>
          </cell>
          <cell r="S120" t="str">
            <v>Effective as of 6/1/12</v>
          </cell>
        </row>
        <row r="121">
          <cell r="A121" t="str">
            <v>6.4.11</v>
          </cell>
          <cell r="B121" t="str">
            <v>CI-HVC-FRNC-V01-120601</v>
          </cell>
          <cell r="C121" t="str">
            <v>PY2</v>
          </cell>
          <cell r="D121" t="str">
            <v>Small Business Efficiency</v>
          </cell>
          <cell r="E121" t="str">
            <v>Condensing Furnaces, +90% AFUE , 200 MBTUH</v>
          </cell>
          <cell r="F121" t="str">
            <v>Furnace</v>
          </cell>
          <cell r="G121">
            <v>242.29166666666657</v>
          </cell>
          <cell r="H121" t="str">
            <v>IL TRM 07/18/12</v>
          </cell>
          <cell r="I121">
            <v>0.8</v>
          </cell>
          <cell r="J121" t="str">
            <v>Assuming same as other HVAC measures</v>
          </cell>
          <cell r="K121">
            <v>193.83333333333326</v>
          </cell>
          <cell r="M121">
            <v>0</v>
          </cell>
          <cell r="N121">
            <v>0</v>
          </cell>
          <cell r="O121">
            <v>16.5</v>
          </cell>
          <cell r="P121" t="str">
            <v>IL TRM</v>
          </cell>
          <cell r="Q121">
            <v>477</v>
          </cell>
          <cell r="R121" t="str">
            <v>IL TRM</v>
          </cell>
          <cell r="S121" t="str">
            <v>Effective as of 6/1/12</v>
          </cell>
        </row>
        <row r="122">
          <cell r="A122" t="str">
            <v>6.4.11</v>
          </cell>
          <cell r="B122" t="str">
            <v>CI-HVC-FRNC-V01-120601</v>
          </cell>
          <cell r="C122" t="str">
            <v>PY2</v>
          </cell>
          <cell r="D122" t="str">
            <v>Small Business Efficiency</v>
          </cell>
          <cell r="E122" t="str">
            <v>Condensing Furnaces, +90% AFUE , 300 MBTUH</v>
          </cell>
          <cell r="F122" t="str">
            <v>Furnace</v>
          </cell>
          <cell r="G122">
            <v>403.81944444444434</v>
          </cell>
          <cell r="H122" t="str">
            <v>IL TRM 07/18/12</v>
          </cell>
          <cell r="I122">
            <v>0.8</v>
          </cell>
          <cell r="J122" t="str">
            <v>Assuming same as other HVAC measures</v>
          </cell>
          <cell r="K122">
            <v>323.05555555555549</v>
          </cell>
          <cell r="M122">
            <v>0</v>
          </cell>
          <cell r="N122">
            <v>0</v>
          </cell>
          <cell r="O122">
            <v>16.5</v>
          </cell>
          <cell r="P122" t="str">
            <v>IL TRM</v>
          </cell>
          <cell r="Q122">
            <v>477</v>
          </cell>
          <cell r="R122" t="str">
            <v>IL TRM</v>
          </cell>
          <cell r="S122" t="str">
            <v>Effective as of 6/1/12</v>
          </cell>
        </row>
        <row r="123">
          <cell r="A123" t="str">
            <v>N/A</v>
          </cell>
          <cell r="B123" t="str">
            <v>N/A</v>
          </cell>
          <cell r="C123" t="str">
            <v>PY2</v>
          </cell>
          <cell r="D123" t="str">
            <v>Small Business Efficiency</v>
          </cell>
          <cell r="E123" t="str">
            <v>Steam Pipe Insulation, up to 2" diam  - 1" R-4 or better</v>
          </cell>
          <cell r="F123" t="str">
            <v>Linear Foot</v>
          </cell>
          <cell r="G123">
            <v>6.77</v>
          </cell>
          <cell r="H123" t="str">
            <v>FES Calculations</v>
          </cell>
          <cell r="I123">
            <v>0.67</v>
          </cell>
          <cell r="J123" t="str">
            <v>Used MF DI NTG from existing measure</v>
          </cell>
          <cell r="K123">
            <v>4.5358999999999998</v>
          </cell>
          <cell r="M123">
            <v>0</v>
          </cell>
          <cell r="N123">
            <v>0</v>
          </cell>
          <cell r="O123">
            <v>10</v>
          </cell>
          <cell r="P123" t="str">
            <v>Focus on Energy Evaluation, Business Programs: Measure Life Study, Final Report: August 25, 2009</v>
          </cell>
          <cell r="Q123">
            <v>4.3899999999999997</v>
          </cell>
          <cell r="R123" t="str">
            <v>DEER 2008</v>
          </cell>
          <cell r="S123" t="str">
            <v>Effective as of 6/1/12</v>
          </cell>
        </row>
        <row r="124">
          <cell r="A124" t="str">
            <v>6.4.5</v>
          </cell>
          <cell r="B124" t="str">
            <v>CI-HVC-CUHT-V01-120601</v>
          </cell>
          <cell r="C124" t="str">
            <v>PY2</v>
          </cell>
          <cell r="D124" t="str">
            <v>Small Business Efficiency</v>
          </cell>
          <cell r="E124" t="str">
            <v>Condensing Unit Heaters, +90% AFUE, up to 100 MBTUH</v>
          </cell>
          <cell r="F124" t="str">
            <v>Unit Heater</v>
          </cell>
          <cell r="G124">
            <v>266</v>
          </cell>
          <cell r="H124" t="str">
            <v>IL TRM 07/18/12</v>
          </cell>
          <cell r="I124">
            <v>0.8</v>
          </cell>
          <cell r="J124" t="str">
            <v>Assuming same as other HVAC measures</v>
          </cell>
          <cell r="K124">
            <v>212.8</v>
          </cell>
          <cell r="M124">
            <v>0</v>
          </cell>
          <cell r="N124">
            <v>0</v>
          </cell>
          <cell r="O124">
            <v>12</v>
          </cell>
          <cell r="P124" t="str">
            <v>IL TRM</v>
          </cell>
          <cell r="Q124">
            <v>676</v>
          </cell>
          <cell r="R124" t="str">
            <v>IL TRM</v>
          </cell>
          <cell r="S124" t="str">
            <v>Effective as of 6/1/12</v>
          </cell>
        </row>
        <row r="125">
          <cell r="A125" t="str">
            <v>6.4.5</v>
          </cell>
          <cell r="B125" t="str">
            <v>CI-HVC-CUHT-V01-120601</v>
          </cell>
          <cell r="C125" t="str">
            <v>PY2</v>
          </cell>
          <cell r="D125" t="str">
            <v>Small Business Efficiency</v>
          </cell>
          <cell r="E125" t="str">
            <v>Condensing Unit Heaters, +90% AFUE, &gt;100 up to 200 MBTUH</v>
          </cell>
          <cell r="F125" t="str">
            <v>Unit Heater</v>
          </cell>
          <cell r="G125">
            <v>266</v>
          </cell>
          <cell r="H125" t="str">
            <v>IL TRM 07/18/12</v>
          </cell>
          <cell r="I125">
            <v>0.8</v>
          </cell>
          <cell r="J125" t="str">
            <v>Assuming same as other HVAC measures</v>
          </cell>
          <cell r="K125">
            <v>212.8</v>
          </cell>
          <cell r="M125">
            <v>0</v>
          </cell>
          <cell r="N125">
            <v>0</v>
          </cell>
          <cell r="O125">
            <v>12</v>
          </cell>
          <cell r="P125" t="str">
            <v>IL TRM</v>
          </cell>
          <cell r="Q125">
            <v>676</v>
          </cell>
          <cell r="R125" t="str">
            <v>IL TRM</v>
          </cell>
          <cell r="S125" t="str">
            <v>Effective as of 6/1/12</v>
          </cell>
        </row>
        <row r="126">
          <cell r="A126" t="str">
            <v>6.3.4</v>
          </cell>
          <cell r="B126" t="str">
            <v>CI-HW_-TKWH-V01-120601</v>
          </cell>
          <cell r="C126" t="str">
            <v>PY2</v>
          </cell>
          <cell r="D126" t="str">
            <v>Small Business Efficiency</v>
          </cell>
          <cell r="E126" t="str">
            <v>Tankless Water Heater</v>
          </cell>
          <cell r="F126" t="str">
            <v>Water Heater</v>
          </cell>
          <cell r="G126">
            <v>243.22484937949639</v>
          </cell>
          <cell r="H126" t="str">
            <v>IL TRM 07/18/12</v>
          </cell>
          <cell r="I126">
            <v>0.8</v>
          </cell>
          <cell r="J126" t="str">
            <v>Assuming same as other HVAC measures</v>
          </cell>
          <cell r="K126">
            <v>194.57987950359711</v>
          </cell>
          <cell r="M126">
            <v>0</v>
          </cell>
          <cell r="N126">
            <v>0</v>
          </cell>
          <cell r="O126">
            <v>20</v>
          </cell>
          <cell r="P126" t="str">
            <v>IL TRM</v>
          </cell>
          <cell r="Q126">
            <v>871.74</v>
          </cell>
          <cell r="R126" t="str">
            <v>IL TRM</v>
          </cell>
          <cell r="S126" t="str">
            <v>Effective as of 6/1/12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 val="TRC Analysis 12.6.13"/>
    </sheetNames>
    <sheetDataSet>
      <sheetData sheetId="0">
        <row r="11">
          <cell r="B11" t="e">
            <v>#REF!</v>
          </cell>
        </row>
      </sheetData>
      <sheetData sheetId="1">
        <row r="5">
          <cell r="W5">
            <v>2.2924838753632453</v>
          </cell>
        </row>
      </sheetData>
      <sheetData sheetId="2">
        <row r="6">
          <cell r="AA6" t="str">
            <v>N/A</v>
          </cell>
        </row>
      </sheetData>
      <sheetData sheetId="3">
        <row r="5">
          <cell r="Z5">
            <v>1.72174299968947</v>
          </cell>
        </row>
      </sheetData>
      <sheetData sheetId="4">
        <row r="5">
          <cell r="Y5">
            <v>1.9902147083435209</v>
          </cell>
        </row>
      </sheetData>
      <sheetData sheetId="5">
        <row r="5">
          <cell r="Y5">
            <v>2.0507676070782197</v>
          </cell>
        </row>
      </sheetData>
      <sheetData sheetId="6">
        <row r="5">
          <cell r="Y5">
            <v>2.1033231198230427</v>
          </cell>
        </row>
      </sheetData>
      <sheetData sheetId="7">
        <row r="6">
          <cell r="AA6" t="str">
            <v>N/A</v>
          </cell>
        </row>
      </sheetData>
      <sheetData sheetId="8">
        <row r="5">
          <cell r="Y5">
            <v>1.5789494291525146</v>
          </cell>
        </row>
      </sheetData>
      <sheetData sheetId="9">
        <row r="5">
          <cell r="Y5">
            <v>2.0729574474614432</v>
          </cell>
        </row>
      </sheetData>
      <sheetData sheetId="10">
        <row r="5">
          <cell r="Y5">
            <v>2.1427867679439587</v>
          </cell>
        </row>
      </sheetData>
      <sheetData sheetId="11">
        <row r="7">
          <cell r="Y7">
            <v>1.016045623985429</v>
          </cell>
        </row>
      </sheetData>
      <sheetData sheetId="12">
        <row r="7">
          <cell r="B7">
            <v>4.2799999999999998E-2</v>
          </cell>
        </row>
        <row r="11">
          <cell r="C11">
            <v>5.8799999999999998E-2</v>
          </cell>
        </row>
        <row r="12">
          <cell r="B12">
            <v>1.0185</v>
          </cell>
          <cell r="C12">
            <v>1.0026999999999999</v>
          </cell>
        </row>
        <row r="15">
          <cell r="C15">
            <v>0.9647668098683998</v>
          </cell>
        </row>
        <row r="16">
          <cell r="C16">
            <v>0.84143844631439979</v>
          </cell>
        </row>
        <row r="23">
          <cell r="B23">
            <v>5.0000000000000001E-3</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zoomScale="90" zoomScaleNormal="90" workbookViewId="0">
      <pane ySplit="6" topLeftCell="A7" activePane="bottomLeft" state="frozen"/>
      <selection pane="bottomLeft"/>
    </sheetView>
  </sheetViews>
  <sheetFormatPr defaultColWidth="9.1796875" defaultRowHeight="15"/>
  <cols>
    <col min="1" max="1" width="28.453125" style="3" customWidth="1"/>
    <col min="2" max="2" width="49.1796875" style="32" customWidth="1"/>
    <col min="3" max="5" width="8.7265625" style="3" hidden="1" customWidth="1"/>
    <col min="6" max="6" width="13.453125" style="3" hidden="1" customWidth="1"/>
    <col min="7" max="9" width="12.26953125" style="3" hidden="1" customWidth="1"/>
    <col min="10" max="10" width="20.7265625" style="25" hidden="1" customWidth="1"/>
    <col min="11" max="11" width="20.7265625" style="25" customWidth="1"/>
    <col min="12" max="12" width="21.453125" style="3" customWidth="1"/>
    <col min="13" max="13" width="12.26953125" style="5" customWidth="1"/>
    <col min="14" max="14" width="15.54296875" style="5" customWidth="1"/>
    <col min="15" max="15" width="15.1796875" style="6" customWidth="1"/>
    <col min="16" max="16" width="20.54296875" style="44" customWidth="1"/>
    <col min="17" max="17" width="72.1796875" style="36" customWidth="1"/>
    <col min="18" max="18" width="32" style="1" customWidth="1"/>
    <col min="19" max="16384" width="9.1796875" style="1"/>
  </cols>
  <sheetData>
    <row r="1" spans="1:18">
      <c r="A1" s="7" t="s">
        <v>27</v>
      </c>
      <c r="B1" s="29"/>
      <c r="C1" s="8"/>
      <c r="D1" s="8"/>
      <c r="E1" s="8"/>
      <c r="F1" s="8"/>
      <c r="G1" s="8"/>
      <c r="H1" s="8"/>
      <c r="I1" s="8"/>
      <c r="J1" s="23"/>
      <c r="K1" s="23"/>
      <c r="L1" s="8"/>
      <c r="M1" s="9"/>
      <c r="N1" s="9"/>
      <c r="O1" s="10"/>
      <c r="P1" s="24"/>
      <c r="Q1" s="34"/>
    </row>
    <row r="2" spans="1:18">
      <c r="A2" s="51" t="s">
        <v>87</v>
      </c>
      <c r="B2" s="30"/>
      <c r="C2" s="11"/>
      <c r="D2" s="11"/>
      <c r="E2" s="11"/>
      <c r="F2" s="11"/>
      <c r="G2" s="11"/>
      <c r="H2" s="11"/>
      <c r="I2" s="11"/>
      <c r="J2" s="24"/>
      <c r="K2" s="24"/>
      <c r="L2" s="11"/>
      <c r="M2" s="12"/>
      <c r="N2" s="13"/>
      <c r="O2" s="13"/>
      <c r="P2" s="24"/>
      <c r="Q2" s="35"/>
    </row>
    <row r="3" spans="1:18">
      <c r="A3" s="52" t="s">
        <v>104</v>
      </c>
      <c r="B3" s="58" t="s">
        <v>112</v>
      </c>
      <c r="C3" s="11"/>
      <c r="D3" s="11"/>
      <c r="E3" s="11"/>
      <c r="F3" s="11"/>
      <c r="G3" s="11"/>
      <c r="H3" s="11"/>
      <c r="I3" s="11"/>
      <c r="J3" s="24"/>
      <c r="K3" s="24"/>
      <c r="L3" s="11"/>
      <c r="M3" s="12"/>
      <c r="N3" s="12"/>
      <c r="O3" s="13"/>
      <c r="P3" s="24"/>
      <c r="Q3" s="35"/>
    </row>
    <row r="4" spans="1:18">
      <c r="A4" s="38"/>
      <c r="B4" s="39"/>
      <c r="C4" s="8"/>
      <c r="D4" s="8"/>
      <c r="E4" s="8"/>
      <c r="F4" s="8"/>
      <c r="G4" s="8"/>
      <c r="H4" s="8"/>
      <c r="I4" s="8"/>
      <c r="J4" s="23"/>
      <c r="K4" s="23"/>
      <c r="L4" s="8"/>
      <c r="M4" s="9"/>
      <c r="N4" s="9"/>
      <c r="O4" s="10"/>
      <c r="P4" s="24"/>
      <c r="Q4" s="34"/>
    </row>
    <row r="5" spans="1:18" ht="18" customHeight="1">
      <c r="A5" s="8"/>
      <c r="B5" s="30"/>
      <c r="C5" s="76" t="s">
        <v>72</v>
      </c>
      <c r="D5" s="76"/>
      <c r="E5" s="76"/>
      <c r="F5" s="76"/>
      <c r="G5" s="76"/>
      <c r="H5" s="76"/>
      <c r="I5" s="76"/>
      <c r="J5" s="76"/>
      <c r="K5" s="76"/>
      <c r="L5" s="61" t="s">
        <v>86</v>
      </c>
      <c r="M5" s="61"/>
      <c r="N5" s="61"/>
      <c r="O5" s="61"/>
      <c r="P5" s="61"/>
      <c r="Q5" s="61"/>
    </row>
    <row r="6" spans="1:18" s="2" customFormat="1" ht="56">
      <c r="A6" s="15" t="s">
        <v>37</v>
      </c>
      <c r="B6" s="31" t="s">
        <v>38</v>
      </c>
      <c r="C6" s="14" t="s">
        <v>11</v>
      </c>
      <c r="D6" s="14" t="s">
        <v>12</v>
      </c>
      <c r="E6" s="14" t="s">
        <v>13</v>
      </c>
      <c r="F6" s="14" t="s">
        <v>7</v>
      </c>
      <c r="G6" s="14" t="s">
        <v>15</v>
      </c>
      <c r="H6" s="14" t="s">
        <v>20</v>
      </c>
      <c r="I6" s="14" t="s">
        <v>30</v>
      </c>
      <c r="J6" s="14">
        <v>2019</v>
      </c>
      <c r="K6" s="14">
        <v>2020</v>
      </c>
      <c r="L6" s="33" t="s">
        <v>84</v>
      </c>
      <c r="M6" s="33" t="s">
        <v>21</v>
      </c>
      <c r="N6" s="33" t="s">
        <v>22</v>
      </c>
      <c r="O6" s="33" t="s">
        <v>23</v>
      </c>
      <c r="P6" s="33" t="s">
        <v>85</v>
      </c>
      <c r="Q6" s="33" t="s">
        <v>1</v>
      </c>
      <c r="R6" s="53" t="s">
        <v>111</v>
      </c>
    </row>
    <row r="7" spans="1:18" s="2" customFormat="1" ht="109.5" customHeight="1">
      <c r="A7" s="54" t="s">
        <v>99</v>
      </c>
      <c r="B7" s="55" t="s">
        <v>100</v>
      </c>
      <c r="C7" s="56"/>
      <c r="D7" s="56"/>
      <c r="E7" s="56"/>
      <c r="F7" s="56"/>
      <c r="G7" s="56"/>
      <c r="H7" s="56"/>
      <c r="I7" s="56"/>
      <c r="J7" s="56"/>
      <c r="K7" s="56" t="s">
        <v>103</v>
      </c>
      <c r="L7" s="56" t="s">
        <v>16</v>
      </c>
      <c r="M7" s="56"/>
      <c r="N7" s="56"/>
      <c r="O7" s="56"/>
      <c r="P7" s="56" t="s">
        <v>103</v>
      </c>
      <c r="Q7" s="57" t="s">
        <v>105</v>
      </c>
    </row>
    <row r="8" spans="1:18" s="4" customFormat="1" ht="31.9" customHeight="1">
      <c r="A8" s="64" t="s">
        <v>34</v>
      </c>
      <c r="B8" s="28" t="s">
        <v>51</v>
      </c>
      <c r="C8" s="17"/>
      <c r="D8" s="17"/>
      <c r="E8" s="17"/>
      <c r="F8" s="18"/>
      <c r="G8" s="18">
        <v>0.96000000000000008</v>
      </c>
      <c r="H8" s="21" t="s">
        <v>25</v>
      </c>
      <c r="I8" s="21" t="s">
        <v>25</v>
      </c>
      <c r="J8" s="21" t="s">
        <v>25</v>
      </c>
      <c r="K8" s="21" t="s">
        <v>25</v>
      </c>
      <c r="L8" s="18" t="s">
        <v>16</v>
      </c>
      <c r="M8" s="21" t="s">
        <v>25</v>
      </c>
      <c r="N8" s="21" t="s">
        <v>25</v>
      </c>
      <c r="O8" s="21" t="s">
        <v>25</v>
      </c>
      <c r="P8" s="21" t="s">
        <v>25</v>
      </c>
      <c r="Q8" s="37" t="s">
        <v>91</v>
      </c>
    </row>
    <row r="9" spans="1:18" s="4" customFormat="1" ht="44.25" customHeight="1">
      <c r="A9" s="65"/>
      <c r="B9" s="28" t="s">
        <v>65</v>
      </c>
      <c r="C9" s="17">
        <v>0.86</v>
      </c>
      <c r="D9" s="17">
        <v>0.96</v>
      </c>
      <c r="E9" s="17">
        <v>0.96</v>
      </c>
      <c r="F9" s="18">
        <v>0.96000000000000008</v>
      </c>
      <c r="G9" s="18">
        <v>0.96000000000000008</v>
      </c>
      <c r="H9" s="18">
        <v>0.96000000000000008</v>
      </c>
      <c r="I9" s="18">
        <v>1.04</v>
      </c>
      <c r="J9" s="21">
        <v>1.02</v>
      </c>
      <c r="K9" s="21">
        <v>1.02</v>
      </c>
      <c r="L9" s="18" t="s">
        <v>16</v>
      </c>
      <c r="M9" s="21">
        <v>0</v>
      </c>
      <c r="N9" s="21">
        <v>0.02</v>
      </c>
      <c r="O9" s="21"/>
      <c r="P9" s="21">
        <v>1.02</v>
      </c>
      <c r="Q9" s="37" t="s">
        <v>92</v>
      </c>
    </row>
    <row r="10" spans="1:18" s="4" customFormat="1" ht="32.5" customHeight="1">
      <c r="A10" s="65"/>
      <c r="B10" s="28" t="s">
        <v>64</v>
      </c>
      <c r="C10" s="17">
        <v>0.86</v>
      </c>
      <c r="D10" s="17">
        <v>0.96</v>
      </c>
      <c r="E10" s="17">
        <v>0.96</v>
      </c>
      <c r="F10" s="18">
        <v>0.96000000000000008</v>
      </c>
      <c r="G10" s="18">
        <v>0.96000000000000008</v>
      </c>
      <c r="H10" s="18">
        <v>0.96000000000000008</v>
      </c>
      <c r="I10" s="18">
        <v>0.96</v>
      </c>
      <c r="J10" s="21">
        <v>1.02</v>
      </c>
      <c r="K10" s="21">
        <v>1.02</v>
      </c>
      <c r="L10" s="18" t="s">
        <v>16</v>
      </c>
      <c r="M10" s="21">
        <v>0</v>
      </c>
      <c r="N10" s="21">
        <v>0.02</v>
      </c>
      <c r="O10" s="21"/>
      <c r="P10" s="21">
        <v>1.02</v>
      </c>
      <c r="Q10" s="37" t="s">
        <v>93</v>
      </c>
    </row>
    <row r="11" spans="1:18" s="4" customFormat="1" ht="30.65" customHeight="1">
      <c r="A11" s="65"/>
      <c r="B11" s="28" t="s">
        <v>53</v>
      </c>
      <c r="C11" s="17">
        <v>0.86</v>
      </c>
      <c r="D11" s="17">
        <v>0.96</v>
      </c>
      <c r="E11" s="17">
        <v>0.96</v>
      </c>
      <c r="F11" s="18">
        <v>0.96000000000000008</v>
      </c>
      <c r="G11" s="18">
        <v>0.96000000000000008</v>
      </c>
      <c r="H11" s="18">
        <v>0.96000000000000008</v>
      </c>
      <c r="I11" s="18">
        <v>0.96</v>
      </c>
      <c r="J11" s="21">
        <v>0.88</v>
      </c>
      <c r="K11" s="21">
        <v>0.88</v>
      </c>
      <c r="L11" s="18" t="s">
        <v>16</v>
      </c>
      <c r="M11" s="21">
        <v>0.14000000000000001</v>
      </c>
      <c r="N11" s="21">
        <v>0.02</v>
      </c>
      <c r="O11" s="21"/>
      <c r="P11" s="21">
        <v>0.88</v>
      </c>
      <c r="Q11" s="37" t="s">
        <v>56</v>
      </c>
    </row>
    <row r="12" spans="1:18" s="4" customFormat="1" ht="39.65" customHeight="1">
      <c r="A12" s="65"/>
      <c r="B12" s="28" t="s">
        <v>54</v>
      </c>
      <c r="C12" s="17">
        <v>0.86</v>
      </c>
      <c r="D12" s="17">
        <v>0.96</v>
      </c>
      <c r="E12" s="17">
        <v>0.96</v>
      </c>
      <c r="F12" s="18">
        <v>0.96000000000000008</v>
      </c>
      <c r="G12" s="18">
        <v>0.96000000000000008</v>
      </c>
      <c r="H12" s="18">
        <v>0.96000000000000008</v>
      </c>
      <c r="I12" s="18">
        <v>0.96</v>
      </c>
      <c r="J12" s="21">
        <v>0.8</v>
      </c>
      <c r="K12" s="21">
        <v>0.8</v>
      </c>
      <c r="L12" s="18" t="s">
        <v>16</v>
      </c>
      <c r="M12" s="21">
        <v>0.22</v>
      </c>
      <c r="N12" s="21">
        <v>0.02</v>
      </c>
      <c r="O12" s="21"/>
      <c r="P12" s="21">
        <v>0.8</v>
      </c>
      <c r="Q12" s="37" t="s">
        <v>63</v>
      </c>
    </row>
    <row r="13" spans="1:18" s="4" customFormat="1" ht="42.65" customHeight="1">
      <c r="A13" s="65"/>
      <c r="B13" s="28" t="s">
        <v>52</v>
      </c>
      <c r="C13" s="17">
        <v>0.86</v>
      </c>
      <c r="D13" s="17">
        <v>0.96</v>
      </c>
      <c r="E13" s="17">
        <v>0.96</v>
      </c>
      <c r="F13" s="18">
        <v>0.96000000000000008</v>
      </c>
      <c r="G13" s="18">
        <v>0.96000000000000008</v>
      </c>
      <c r="H13" s="18">
        <v>0.96000000000000008</v>
      </c>
      <c r="I13" s="18">
        <v>0.96</v>
      </c>
      <c r="J13" s="21">
        <v>0.88</v>
      </c>
      <c r="K13" s="21">
        <v>0.88</v>
      </c>
      <c r="L13" s="18" t="s">
        <v>16</v>
      </c>
      <c r="M13" s="21">
        <v>0.14000000000000001</v>
      </c>
      <c r="N13" s="21">
        <v>0.02</v>
      </c>
      <c r="O13" s="21"/>
      <c r="P13" s="21">
        <v>0.88</v>
      </c>
      <c r="Q13" s="37" t="s">
        <v>55</v>
      </c>
    </row>
    <row r="14" spans="1:18" s="4" customFormat="1" ht="166.5" customHeight="1">
      <c r="A14" s="16" t="s">
        <v>34</v>
      </c>
      <c r="B14" s="28" t="s">
        <v>31</v>
      </c>
      <c r="C14" s="17"/>
      <c r="D14" s="17"/>
      <c r="E14" s="17"/>
      <c r="F14" s="21" t="s">
        <v>74</v>
      </c>
      <c r="G14" s="18">
        <v>0.80999999999999994</v>
      </c>
      <c r="H14" s="18">
        <v>0.80999999999999994</v>
      </c>
      <c r="I14" s="18">
        <v>0.64</v>
      </c>
      <c r="J14" s="22">
        <v>0.63</v>
      </c>
      <c r="K14" s="22">
        <v>0.63</v>
      </c>
      <c r="L14" s="45" t="s">
        <v>26</v>
      </c>
      <c r="M14" s="46">
        <v>0.44</v>
      </c>
      <c r="N14" s="46">
        <f>0.02+0.05</f>
        <v>7.0000000000000007E-2</v>
      </c>
      <c r="O14" s="46">
        <v>0.11</v>
      </c>
      <c r="P14" s="46">
        <f>1-M14+N14+O14</f>
        <v>0.7400000000000001</v>
      </c>
      <c r="Q14" s="47" t="s">
        <v>106</v>
      </c>
    </row>
    <row r="15" spans="1:18" ht="62.25" customHeight="1">
      <c r="A15" s="16" t="s">
        <v>34</v>
      </c>
      <c r="B15" s="28" t="s">
        <v>79</v>
      </c>
      <c r="C15" s="17"/>
      <c r="D15" s="17"/>
      <c r="E15" s="17"/>
      <c r="F15" s="21" t="s">
        <v>74</v>
      </c>
      <c r="G15" s="18">
        <v>0.80999999999999994</v>
      </c>
      <c r="H15" s="18">
        <v>0.80999999999999994</v>
      </c>
      <c r="I15" s="18">
        <v>0.9</v>
      </c>
      <c r="J15" s="22" t="s">
        <v>25</v>
      </c>
      <c r="K15" s="22" t="s">
        <v>25</v>
      </c>
      <c r="L15" s="18" t="s">
        <v>16</v>
      </c>
      <c r="M15" s="21"/>
      <c r="N15" s="21"/>
      <c r="O15" s="21"/>
      <c r="P15" s="21" t="s">
        <v>25</v>
      </c>
      <c r="Q15" s="37" t="s">
        <v>96</v>
      </c>
    </row>
    <row r="16" spans="1:18" ht="62.5" customHeight="1">
      <c r="A16" s="16" t="s">
        <v>34</v>
      </c>
      <c r="B16" s="28" t="s">
        <v>78</v>
      </c>
      <c r="C16" s="17"/>
      <c r="D16" s="17"/>
      <c r="E16" s="17"/>
      <c r="F16" s="21" t="s">
        <v>74</v>
      </c>
      <c r="G16" s="18">
        <v>0.80999999999999994</v>
      </c>
      <c r="H16" s="18">
        <v>0.80999999999999994</v>
      </c>
      <c r="I16" s="18">
        <v>0.9</v>
      </c>
      <c r="J16" s="22">
        <v>0.73</v>
      </c>
      <c r="K16" s="22">
        <v>0.77</v>
      </c>
      <c r="L16" s="18" t="s">
        <v>16</v>
      </c>
      <c r="M16" s="21">
        <v>0.24</v>
      </c>
      <c r="N16" s="21">
        <v>0.01</v>
      </c>
      <c r="O16" s="21"/>
      <c r="P16" s="21">
        <v>0.77</v>
      </c>
      <c r="Q16" s="66" t="s">
        <v>80</v>
      </c>
    </row>
    <row r="17" spans="1:17" ht="62.5" customHeight="1">
      <c r="A17" s="16" t="s">
        <v>34</v>
      </c>
      <c r="B17" s="28" t="s">
        <v>77</v>
      </c>
      <c r="C17" s="17"/>
      <c r="D17" s="17"/>
      <c r="E17" s="17"/>
      <c r="F17" s="21" t="s">
        <v>74</v>
      </c>
      <c r="G17" s="18">
        <v>0.80999999999999994</v>
      </c>
      <c r="H17" s="18">
        <v>0.80999999999999994</v>
      </c>
      <c r="I17" s="18">
        <v>0.9</v>
      </c>
      <c r="J17" s="22">
        <v>0.73</v>
      </c>
      <c r="K17" s="22">
        <v>0.79</v>
      </c>
      <c r="L17" s="18" t="s">
        <v>16</v>
      </c>
      <c r="M17" s="21">
        <v>0.22</v>
      </c>
      <c r="N17" s="21">
        <v>0.01</v>
      </c>
      <c r="O17" s="21"/>
      <c r="P17" s="21">
        <v>0.79</v>
      </c>
      <c r="Q17" s="67"/>
    </row>
    <row r="18" spans="1:17" ht="88.15" customHeight="1">
      <c r="A18" s="16" t="s">
        <v>34</v>
      </c>
      <c r="B18" s="28" t="s">
        <v>71</v>
      </c>
      <c r="C18" s="17"/>
      <c r="D18" s="17"/>
      <c r="E18" s="17"/>
      <c r="F18" s="21" t="s">
        <v>74</v>
      </c>
      <c r="G18" s="18">
        <v>0.80999999999999994</v>
      </c>
      <c r="H18" s="18">
        <v>0.80999999999999994</v>
      </c>
      <c r="I18" s="18">
        <v>0.9</v>
      </c>
      <c r="J18" s="22">
        <v>0.78</v>
      </c>
      <c r="K18" s="22">
        <v>0.87</v>
      </c>
      <c r="L18" s="18" t="s">
        <v>16</v>
      </c>
      <c r="M18" s="21">
        <v>0.14000000000000001</v>
      </c>
      <c r="N18" s="21">
        <v>0.01</v>
      </c>
      <c r="O18" s="21"/>
      <c r="P18" s="21">
        <v>0.87</v>
      </c>
      <c r="Q18" s="68"/>
    </row>
    <row r="19" spans="1:17" ht="44.25" customHeight="1">
      <c r="A19" s="16" t="s">
        <v>34</v>
      </c>
      <c r="B19" s="19" t="s">
        <v>73</v>
      </c>
      <c r="C19" s="17"/>
      <c r="D19" s="17"/>
      <c r="E19" s="17"/>
      <c r="F19" s="20"/>
      <c r="G19" s="20"/>
      <c r="H19" s="20" t="s">
        <v>25</v>
      </c>
      <c r="I19" s="20" t="s">
        <v>25</v>
      </c>
      <c r="J19" s="22" t="s">
        <v>25</v>
      </c>
      <c r="K19" s="22" t="s">
        <v>25</v>
      </c>
      <c r="L19" s="20" t="s">
        <v>16</v>
      </c>
      <c r="M19" s="21"/>
      <c r="N19" s="21"/>
      <c r="O19" s="21"/>
      <c r="P19" s="21" t="s">
        <v>25</v>
      </c>
      <c r="Q19" s="37" t="s">
        <v>97</v>
      </c>
    </row>
    <row r="20" spans="1:17" ht="23.25" customHeight="1">
      <c r="A20" s="16" t="s">
        <v>28</v>
      </c>
      <c r="B20" s="19" t="s">
        <v>6</v>
      </c>
      <c r="C20" s="17"/>
      <c r="D20" s="17"/>
      <c r="E20" s="17"/>
      <c r="F20" s="20"/>
      <c r="G20" s="20"/>
      <c r="H20" s="20">
        <v>1</v>
      </c>
      <c r="I20" s="20">
        <v>1</v>
      </c>
      <c r="J20" s="22">
        <v>1</v>
      </c>
      <c r="K20" s="22">
        <v>1</v>
      </c>
      <c r="L20" s="20" t="s">
        <v>16</v>
      </c>
      <c r="M20" s="21"/>
      <c r="N20" s="21"/>
      <c r="O20" s="21"/>
      <c r="P20" s="21">
        <v>1</v>
      </c>
      <c r="Q20" s="37" t="s">
        <v>98</v>
      </c>
    </row>
    <row r="21" spans="1:17" ht="23.25" customHeight="1">
      <c r="A21" s="16" t="s">
        <v>28</v>
      </c>
      <c r="B21" s="19" t="s">
        <v>108</v>
      </c>
      <c r="C21" s="17"/>
      <c r="D21" s="17"/>
      <c r="E21" s="17"/>
      <c r="F21" s="20"/>
      <c r="G21" s="20"/>
      <c r="H21" s="20">
        <v>1</v>
      </c>
      <c r="I21" s="20">
        <v>1</v>
      </c>
      <c r="J21" s="22">
        <v>1</v>
      </c>
      <c r="K21" s="22">
        <v>1</v>
      </c>
      <c r="L21" s="20" t="s">
        <v>16</v>
      </c>
      <c r="M21" s="21"/>
      <c r="N21" s="21"/>
      <c r="O21" s="21"/>
      <c r="P21" s="21">
        <v>1</v>
      </c>
      <c r="Q21" s="37" t="s">
        <v>98</v>
      </c>
    </row>
    <row r="22" spans="1:17" ht="23.25" customHeight="1">
      <c r="A22" s="16" t="s">
        <v>28</v>
      </c>
      <c r="B22" s="19" t="s">
        <v>29</v>
      </c>
      <c r="C22" s="17"/>
      <c r="D22" s="17"/>
      <c r="E22" s="17"/>
      <c r="F22" s="20"/>
      <c r="G22" s="20"/>
      <c r="H22" s="20">
        <v>1</v>
      </c>
      <c r="I22" s="20">
        <v>1</v>
      </c>
      <c r="J22" s="22">
        <v>1</v>
      </c>
      <c r="K22" s="22">
        <v>1</v>
      </c>
      <c r="L22" s="20" t="s">
        <v>16</v>
      </c>
      <c r="M22" s="21"/>
      <c r="N22" s="21"/>
      <c r="O22" s="21"/>
      <c r="P22" s="21">
        <v>1</v>
      </c>
      <c r="Q22" s="37" t="s">
        <v>98</v>
      </c>
    </row>
    <row r="23" spans="1:17" ht="23.25" customHeight="1">
      <c r="A23" s="16" t="s">
        <v>28</v>
      </c>
      <c r="B23" s="19" t="s">
        <v>107</v>
      </c>
      <c r="C23" s="17"/>
      <c r="D23" s="17"/>
      <c r="E23" s="17"/>
      <c r="F23" s="20"/>
      <c r="G23" s="20"/>
      <c r="H23" s="20">
        <v>1</v>
      </c>
      <c r="I23" s="20">
        <v>1</v>
      </c>
      <c r="J23" s="22">
        <v>1</v>
      </c>
      <c r="K23" s="22">
        <v>1</v>
      </c>
      <c r="L23" s="20" t="s">
        <v>16</v>
      </c>
      <c r="M23" s="21"/>
      <c r="N23" s="21"/>
      <c r="O23" s="21"/>
      <c r="P23" s="21">
        <v>1</v>
      </c>
      <c r="Q23" s="37" t="s">
        <v>98</v>
      </c>
    </row>
    <row r="24" spans="1:17" ht="126.65" customHeight="1">
      <c r="A24" s="19" t="s">
        <v>75</v>
      </c>
      <c r="B24" s="19" t="s">
        <v>81</v>
      </c>
      <c r="C24" s="18">
        <v>0.9</v>
      </c>
      <c r="D24" s="18">
        <v>0.9</v>
      </c>
      <c r="E24" s="18">
        <v>0.9</v>
      </c>
      <c r="F24" s="18">
        <v>0.9</v>
      </c>
      <c r="G24" s="18">
        <v>0.92</v>
      </c>
      <c r="H24" s="18">
        <v>0.92</v>
      </c>
      <c r="I24" s="18">
        <v>0.85000000000000009</v>
      </c>
      <c r="J24" s="21">
        <v>0.85000000000000009</v>
      </c>
      <c r="K24" s="21">
        <v>0.96</v>
      </c>
      <c r="L24" s="20" t="s">
        <v>16</v>
      </c>
      <c r="M24" s="21">
        <v>0.05</v>
      </c>
      <c r="N24" s="21">
        <v>0.01</v>
      </c>
      <c r="O24" s="21">
        <v>0</v>
      </c>
      <c r="P24" s="21">
        <v>0.96</v>
      </c>
      <c r="Q24" s="40" t="s">
        <v>68</v>
      </c>
    </row>
    <row r="25" spans="1:17" ht="77.25" customHeight="1">
      <c r="A25" s="19" t="s">
        <v>76</v>
      </c>
      <c r="B25" s="19" t="s">
        <v>82</v>
      </c>
      <c r="C25" s="18">
        <v>0.9</v>
      </c>
      <c r="D25" s="18">
        <v>0.9</v>
      </c>
      <c r="E25" s="18">
        <v>0.9</v>
      </c>
      <c r="F25" s="18">
        <v>0.9</v>
      </c>
      <c r="G25" s="18">
        <v>0.92</v>
      </c>
      <c r="H25" s="18">
        <v>0.92</v>
      </c>
      <c r="I25" s="18">
        <v>0.85000000000000009</v>
      </c>
      <c r="J25" s="21">
        <v>1.03</v>
      </c>
      <c r="K25" s="21">
        <v>1.01</v>
      </c>
      <c r="L25" s="20" t="s">
        <v>16</v>
      </c>
      <c r="M25" s="21">
        <v>0</v>
      </c>
      <c r="N25" s="21">
        <v>0.01</v>
      </c>
      <c r="O25" s="21">
        <v>0</v>
      </c>
      <c r="P25" s="21">
        <v>1.01</v>
      </c>
      <c r="Q25" s="41" t="s">
        <v>95</v>
      </c>
    </row>
    <row r="26" spans="1:17" ht="77.25" customHeight="1">
      <c r="A26" s="19" t="s">
        <v>76</v>
      </c>
      <c r="B26" s="19" t="s">
        <v>83</v>
      </c>
      <c r="C26" s="18">
        <v>0.9</v>
      </c>
      <c r="D26" s="18">
        <v>0.9</v>
      </c>
      <c r="E26" s="18">
        <v>0.9</v>
      </c>
      <c r="F26" s="18">
        <v>0.9</v>
      </c>
      <c r="G26" s="18">
        <v>0.92</v>
      </c>
      <c r="H26" s="18">
        <v>0.92</v>
      </c>
      <c r="I26" s="18">
        <v>1.03</v>
      </c>
      <c r="J26" s="21">
        <v>1.03</v>
      </c>
      <c r="K26" s="21">
        <v>1.01</v>
      </c>
      <c r="L26" s="20" t="s">
        <v>16</v>
      </c>
      <c r="M26" s="21">
        <v>0</v>
      </c>
      <c r="N26" s="21">
        <v>0.01</v>
      </c>
      <c r="O26" s="21">
        <v>0</v>
      </c>
      <c r="P26" s="21">
        <v>1.01</v>
      </c>
      <c r="Q26" s="41" t="s">
        <v>94</v>
      </c>
    </row>
    <row r="27" spans="1:17" ht="32.25" customHeight="1">
      <c r="A27" s="69" t="s">
        <v>67</v>
      </c>
      <c r="B27" s="19" t="s">
        <v>8</v>
      </c>
      <c r="C27" s="17"/>
      <c r="D27" s="17"/>
      <c r="E27" s="17"/>
      <c r="F27" s="21" t="s">
        <v>10</v>
      </c>
      <c r="G27" s="21" t="s">
        <v>14</v>
      </c>
      <c r="H27" s="21">
        <v>0.92</v>
      </c>
      <c r="I27" s="21">
        <v>0.76</v>
      </c>
      <c r="J27" s="21">
        <v>0.76</v>
      </c>
      <c r="K27" s="21" t="s">
        <v>25</v>
      </c>
      <c r="L27" s="20" t="s">
        <v>16</v>
      </c>
      <c r="M27" s="21" t="s">
        <v>25</v>
      </c>
      <c r="N27" s="21" t="s">
        <v>25</v>
      </c>
      <c r="O27" s="21" t="s">
        <v>25</v>
      </c>
      <c r="P27" s="21" t="s">
        <v>25</v>
      </c>
      <c r="Q27" s="66" t="s">
        <v>69</v>
      </c>
    </row>
    <row r="28" spans="1:17" ht="26.25" customHeight="1">
      <c r="A28" s="70"/>
      <c r="B28" s="19" t="s">
        <v>19</v>
      </c>
      <c r="C28" s="17"/>
      <c r="D28" s="17"/>
      <c r="E28" s="17"/>
      <c r="F28" s="18">
        <v>0.99</v>
      </c>
      <c r="G28" s="18">
        <v>0.99</v>
      </c>
      <c r="H28" s="18">
        <v>0.92</v>
      </c>
      <c r="I28" s="18">
        <v>0.88</v>
      </c>
      <c r="J28" s="21">
        <v>0.88</v>
      </c>
      <c r="K28" s="21" t="s">
        <v>25</v>
      </c>
      <c r="L28" s="20" t="s">
        <v>16</v>
      </c>
      <c r="M28" s="21" t="s">
        <v>25</v>
      </c>
      <c r="N28" s="21" t="s">
        <v>25</v>
      </c>
      <c r="O28" s="21" t="s">
        <v>25</v>
      </c>
      <c r="P28" s="21" t="s">
        <v>25</v>
      </c>
      <c r="Q28" s="67"/>
    </row>
    <row r="29" spans="1:17" ht="23.25" customHeight="1">
      <c r="A29" s="71"/>
      <c r="B29" s="19" t="s">
        <v>2</v>
      </c>
      <c r="C29" s="17"/>
      <c r="D29" s="17"/>
      <c r="E29" s="17"/>
      <c r="F29" s="18">
        <v>0.68</v>
      </c>
      <c r="G29" s="18">
        <v>0.78</v>
      </c>
      <c r="H29" s="18">
        <v>0.78</v>
      </c>
      <c r="I29" s="18">
        <v>0.72</v>
      </c>
      <c r="J29" s="21">
        <v>0.72</v>
      </c>
      <c r="K29" s="21" t="s">
        <v>25</v>
      </c>
      <c r="L29" s="20" t="s">
        <v>16</v>
      </c>
      <c r="M29" s="21" t="s">
        <v>25</v>
      </c>
      <c r="N29" s="21" t="s">
        <v>25</v>
      </c>
      <c r="O29" s="21" t="s">
        <v>25</v>
      </c>
      <c r="P29" s="21" t="s">
        <v>25</v>
      </c>
      <c r="Q29" s="67"/>
    </row>
    <row r="30" spans="1:17" ht="40.15" customHeight="1">
      <c r="A30" s="19" t="s">
        <v>45</v>
      </c>
      <c r="B30" s="19" t="s">
        <v>24</v>
      </c>
      <c r="C30" s="17"/>
      <c r="D30" s="17"/>
      <c r="E30" s="17"/>
      <c r="F30" s="18"/>
      <c r="G30" s="18"/>
      <c r="H30" s="18"/>
      <c r="I30" s="18">
        <v>0.84000000000000008</v>
      </c>
      <c r="J30" s="21">
        <v>0.84000000000000008</v>
      </c>
      <c r="K30" s="21">
        <v>0.87</v>
      </c>
      <c r="L30" s="20" t="s">
        <v>16</v>
      </c>
      <c r="M30" s="21">
        <v>0.14000000000000001</v>
      </c>
      <c r="N30" s="21">
        <v>0.01</v>
      </c>
      <c r="O30" s="21">
        <v>0</v>
      </c>
      <c r="P30" s="21">
        <v>0.87</v>
      </c>
      <c r="Q30" s="68"/>
    </row>
    <row r="31" spans="1:17" ht="44.5" customHeight="1">
      <c r="A31" s="19" t="s">
        <v>45</v>
      </c>
      <c r="B31" s="19" t="s">
        <v>4</v>
      </c>
      <c r="C31" s="17"/>
      <c r="D31" s="17"/>
      <c r="E31" s="18"/>
      <c r="F31" s="18">
        <v>1.02</v>
      </c>
      <c r="G31" s="18">
        <v>1.02</v>
      </c>
      <c r="H31" s="18">
        <v>1.02</v>
      </c>
      <c r="I31" s="18">
        <v>1.02</v>
      </c>
      <c r="J31" s="26">
        <v>0.91</v>
      </c>
      <c r="K31" s="26">
        <v>0.91</v>
      </c>
      <c r="L31" s="20" t="s">
        <v>16</v>
      </c>
      <c r="M31" s="21">
        <v>0.14000000000000001</v>
      </c>
      <c r="N31" s="21">
        <v>0.05</v>
      </c>
      <c r="O31" s="21"/>
      <c r="P31" s="21">
        <v>0.91</v>
      </c>
      <c r="Q31" s="37" t="s">
        <v>57</v>
      </c>
    </row>
    <row r="32" spans="1:17" ht="37.15" customHeight="1">
      <c r="A32" s="16" t="s">
        <v>3</v>
      </c>
      <c r="B32" s="19" t="s">
        <v>0</v>
      </c>
      <c r="C32" s="17"/>
      <c r="D32" s="17"/>
      <c r="E32" s="18">
        <v>1</v>
      </c>
      <c r="F32" s="18" t="s">
        <v>25</v>
      </c>
      <c r="G32" s="18" t="s">
        <v>25</v>
      </c>
      <c r="H32" s="18" t="s">
        <v>25</v>
      </c>
      <c r="I32" s="18" t="s">
        <v>25</v>
      </c>
      <c r="J32" s="22" t="s">
        <v>25</v>
      </c>
      <c r="K32" s="22" t="s">
        <v>25</v>
      </c>
      <c r="L32" s="18" t="s">
        <v>16</v>
      </c>
      <c r="M32" s="21"/>
      <c r="N32" s="21"/>
      <c r="O32" s="21"/>
      <c r="P32" s="21" t="s">
        <v>25</v>
      </c>
      <c r="Q32" s="37" t="s">
        <v>32</v>
      </c>
    </row>
    <row r="33" spans="1:18" ht="47.25" customHeight="1">
      <c r="A33" s="19" t="s">
        <v>3</v>
      </c>
      <c r="B33" s="19" t="s">
        <v>18</v>
      </c>
      <c r="C33" s="17"/>
      <c r="D33" s="17"/>
      <c r="E33" s="17"/>
      <c r="F33" s="18">
        <v>0.79</v>
      </c>
      <c r="G33" s="18">
        <v>1.05</v>
      </c>
      <c r="H33" s="18">
        <v>1</v>
      </c>
      <c r="I33" s="18">
        <v>1</v>
      </c>
      <c r="J33" s="21">
        <v>1</v>
      </c>
      <c r="K33" s="21">
        <v>1</v>
      </c>
      <c r="L33" s="18" t="s">
        <v>16</v>
      </c>
      <c r="M33" s="21"/>
      <c r="N33" s="21"/>
      <c r="O33" s="21"/>
      <c r="P33" s="21">
        <v>1</v>
      </c>
      <c r="Q33" s="37" t="s">
        <v>62</v>
      </c>
    </row>
    <row r="34" spans="1:18" ht="30.75" customHeight="1">
      <c r="A34" s="16" t="s">
        <v>33</v>
      </c>
      <c r="B34" s="19" t="s">
        <v>17</v>
      </c>
      <c r="C34" s="17"/>
      <c r="D34" s="17"/>
      <c r="E34" s="17"/>
      <c r="F34" s="18">
        <v>0.81</v>
      </c>
      <c r="G34" s="18">
        <v>0.82000000000000006</v>
      </c>
      <c r="H34" s="18">
        <v>0.79</v>
      </c>
      <c r="I34" s="18">
        <v>0.79</v>
      </c>
      <c r="J34" s="21">
        <v>0.79</v>
      </c>
      <c r="K34" s="21">
        <v>0.79</v>
      </c>
      <c r="L34" s="72" t="s">
        <v>26</v>
      </c>
      <c r="M34" s="74">
        <v>0.22</v>
      </c>
      <c r="N34" s="74">
        <v>0.11</v>
      </c>
      <c r="O34" s="74">
        <v>0.02</v>
      </c>
      <c r="P34" s="74">
        <v>0.91</v>
      </c>
      <c r="Q34" s="47" t="s">
        <v>90</v>
      </c>
    </row>
    <row r="35" spans="1:18" ht="274.5" customHeight="1">
      <c r="A35" s="16" t="s">
        <v>33</v>
      </c>
      <c r="B35" s="60" t="s">
        <v>114</v>
      </c>
      <c r="C35" s="17">
        <v>0.43</v>
      </c>
      <c r="D35" s="17">
        <v>0.63</v>
      </c>
      <c r="E35" s="17">
        <v>0.63</v>
      </c>
      <c r="F35" s="18">
        <v>0.57999999999999996</v>
      </c>
      <c r="G35" s="18">
        <v>0.63000000000000012</v>
      </c>
      <c r="H35" s="18">
        <v>0.79</v>
      </c>
      <c r="I35" s="18">
        <v>0.79</v>
      </c>
      <c r="J35" s="21">
        <v>0.79</v>
      </c>
      <c r="K35" s="21">
        <v>0.79</v>
      </c>
      <c r="L35" s="73"/>
      <c r="M35" s="75"/>
      <c r="N35" s="75"/>
      <c r="O35" s="75"/>
      <c r="P35" s="75"/>
      <c r="Q35" s="47" t="s">
        <v>110</v>
      </c>
      <c r="R35" s="59" t="s">
        <v>113</v>
      </c>
    </row>
    <row r="36" spans="1:18" ht="70.900000000000006" customHeight="1">
      <c r="A36" s="16" t="s">
        <v>33</v>
      </c>
      <c r="B36" s="19" t="s">
        <v>9</v>
      </c>
      <c r="C36" s="17">
        <v>0.68</v>
      </c>
      <c r="D36" s="17">
        <v>0.78</v>
      </c>
      <c r="E36" s="17">
        <v>0.78</v>
      </c>
      <c r="F36" s="18">
        <v>0.68</v>
      </c>
      <c r="G36" s="18">
        <v>0.78</v>
      </c>
      <c r="H36" s="18">
        <v>0.69</v>
      </c>
      <c r="I36" s="18">
        <v>0.69</v>
      </c>
      <c r="J36" s="21">
        <v>0.69</v>
      </c>
      <c r="K36" s="21">
        <v>0.74</v>
      </c>
      <c r="L36" s="21" t="s">
        <v>16</v>
      </c>
      <c r="M36" s="21">
        <v>0.26</v>
      </c>
      <c r="N36" s="21">
        <v>0</v>
      </c>
      <c r="O36" s="21"/>
      <c r="P36" s="21">
        <v>0.74</v>
      </c>
      <c r="Q36" s="37" t="s">
        <v>89</v>
      </c>
    </row>
    <row r="37" spans="1:18" ht="95.5" customHeight="1">
      <c r="A37" s="27" t="s">
        <v>33</v>
      </c>
      <c r="B37" s="19" t="s">
        <v>4</v>
      </c>
      <c r="C37" s="17"/>
      <c r="D37" s="17"/>
      <c r="E37" s="17"/>
      <c r="F37" s="18">
        <v>1.02</v>
      </c>
      <c r="G37" s="18">
        <v>1.02</v>
      </c>
      <c r="H37" s="18">
        <v>1.02</v>
      </c>
      <c r="I37" s="18">
        <v>1.02</v>
      </c>
      <c r="J37" s="26">
        <v>0.91</v>
      </c>
      <c r="K37" s="26">
        <v>0.91</v>
      </c>
      <c r="L37" s="21" t="s">
        <v>16</v>
      </c>
      <c r="M37" s="21">
        <v>0.14000000000000001</v>
      </c>
      <c r="N37" s="21">
        <v>0.05</v>
      </c>
      <c r="O37" s="21"/>
      <c r="P37" s="21">
        <v>0.91</v>
      </c>
      <c r="Q37" s="37" t="s">
        <v>70</v>
      </c>
    </row>
    <row r="38" spans="1:18" ht="48" customHeight="1">
      <c r="A38" s="16" t="s">
        <v>33</v>
      </c>
      <c r="B38" s="19" t="s">
        <v>5</v>
      </c>
      <c r="C38" s="18">
        <v>1.02</v>
      </c>
      <c r="D38" s="18">
        <v>1.02</v>
      </c>
      <c r="E38" s="18">
        <v>1.02</v>
      </c>
      <c r="F38" s="18">
        <v>1.02</v>
      </c>
      <c r="G38" s="18">
        <v>1.02</v>
      </c>
      <c r="H38" s="18">
        <v>1.02</v>
      </c>
      <c r="I38" s="18">
        <v>1.02</v>
      </c>
      <c r="J38" s="18">
        <v>0.93720000000000003</v>
      </c>
      <c r="K38" s="18">
        <v>0.94</v>
      </c>
      <c r="L38" s="21" t="s">
        <v>16</v>
      </c>
      <c r="M38" s="21">
        <v>6.2799999999999995E-2</v>
      </c>
      <c r="N38" s="21">
        <v>0</v>
      </c>
      <c r="O38" s="21">
        <v>0</v>
      </c>
      <c r="P38" s="21">
        <v>0.93720000000000003</v>
      </c>
      <c r="Q38" s="37" t="s">
        <v>66</v>
      </c>
    </row>
    <row r="39" spans="1:18" ht="55.15" customHeight="1">
      <c r="A39" s="16" t="s">
        <v>33</v>
      </c>
      <c r="B39" s="19" t="s">
        <v>109</v>
      </c>
      <c r="C39" s="17"/>
      <c r="D39" s="17"/>
      <c r="E39" s="17"/>
      <c r="F39" s="18">
        <v>0.52</v>
      </c>
      <c r="G39" s="18">
        <v>0.92</v>
      </c>
      <c r="H39" s="18">
        <v>0.66999999999999993</v>
      </c>
      <c r="I39" s="18">
        <v>0.77</v>
      </c>
      <c r="J39" s="21">
        <v>0.7</v>
      </c>
      <c r="K39" s="21">
        <v>0.57999999999999996</v>
      </c>
      <c r="L39" s="46" t="s">
        <v>26</v>
      </c>
      <c r="M39" s="46">
        <v>0.61</v>
      </c>
      <c r="N39" s="46">
        <v>0</v>
      </c>
      <c r="O39" s="46">
        <v>0</v>
      </c>
      <c r="P39" s="46">
        <v>0.54</v>
      </c>
      <c r="Q39" s="48" t="s">
        <v>88</v>
      </c>
    </row>
    <row r="40" spans="1:18" ht="44.5" customHeight="1">
      <c r="A40" s="27" t="s">
        <v>33</v>
      </c>
      <c r="B40" s="19" t="s">
        <v>46</v>
      </c>
      <c r="C40" s="17"/>
      <c r="D40" s="17"/>
      <c r="E40" s="17"/>
      <c r="F40" s="20"/>
      <c r="G40" s="20"/>
      <c r="H40" s="20"/>
      <c r="I40" s="20"/>
      <c r="J40" s="21">
        <v>1</v>
      </c>
      <c r="K40" s="21">
        <v>1</v>
      </c>
      <c r="L40" s="18" t="s">
        <v>16</v>
      </c>
      <c r="M40" s="21"/>
      <c r="N40" s="21"/>
      <c r="O40" s="21"/>
      <c r="P40" s="21">
        <v>1</v>
      </c>
      <c r="Q40" s="37" t="s">
        <v>58</v>
      </c>
    </row>
    <row r="41" spans="1:18" ht="33.75" customHeight="1">
      <c r="A41" s="16" t="s">
        <v>33</v>
      </c>
      <c r="B41" s="19" t="s">
        <v>35</v>
      </c>
      <c r="C41" s="17"/>
      <c r="D41" s="17"/>
      <c r="E41" s="17"/>
      <c r="F41" s="20"/>
      <c r="G41" s="20">
        <v>0.73</v>
      </c>
      <c r="H41" s="22" t="s">
        <v>36</v>
      </c>
      <c r="I41" s="22" t="s">
        <v>36</v>
      </c>
      <c r="J41" s="22" t="s">
        <v>36</v>
      </c>
      <c r="K41" s="22" t="s">
        <v>36</v>
      </c>
      <c r="L41" s="18" t="s">
        <v>16</v>
      </c>
      <c r="M41" s="21"/>
      <c r="N41" s="21"/>
      <c r="O41" s="21"/>
      <c r="P41" s="21" t="s">
        <v>36</v>
      </c>
      <c r="Q41" s="37" t="s">
        <v>61</v>
      </c>
    </row>
    <row r="42" spans="1:18" ht="45.65" customHeight="1">
      <c r="A42" s="49" t="s">
        <v>101</v>
      </c>
      <c r="B42" s="50" t="s">
        <v>102</v>
      </c>
      <c r="C42" s="18">
        <v>0.99</v>
      </c>
      <c r="D42" s="18">
        <v>0.99</v>
      </c>
      <c r="E42" s="18">
        <v>0.99</v>
      </c>
      <c r="F42" s="18">
        <v>0.99</v>
      </c>
      <c r="G42" s="18">
        <v>0.93</v>
      </c>
      <c r="H42" s="18">
        <v>0.93</v>
      </c>
      <c r="I42" s="18">
        <v>0.92</v>
      </c>
      <c r="J42" s="22">
        <v>0.95</v>
      </c>
      <c r="K42" s="42">
        <v>0.95</v>
      </c>
      <c r="L42" s="62" t="s">
        <v>16</v>
      </c>
      <c r="M42" s="21" t="s">
        <v>49</v>
      </c>
      <c r="N42" s="21">
        <v>0.01</v>
      </c>
      <c r="O42" s="21"/>
      <c r="P42" s="21">
        <v>0.95</v>
      </c>
      <c r="Q42" s="37" t="s">
        <v>60</v>
      </c>
    </row>
    <row r="43" spans="1:18" ht="45.65" customHeight="1">
      <c r="A43" s="49" t="s">
        <v>101</v>
      </c>
      <c r="B43" s="60" t="s">
        <v>115</v>
      </c>
      <c r="C43" s="18"/>
      <c r="D43" s="18"/>
      <c r="E43" s="18"/>
      <c r="F43" s="18"/>
      <c r="G43" s="18"/>
      <c r="H43" s="18">
        <v>0.93</v>
      </c>
      <c r="I43" s="18">
        <v>0.92</v>
      </c>
      <c r="J43" s="22">
        <v>0.92</v>
      </c>
      <c r="K43" s="43">
        <v>0.92</v>
      </c>
      <c r="L43" s="63"/>
      <c r="M43" s="21" t="s">
        <v>50</v>
      </c>
      <c r="N43" s="21">
        <v>0.01</v>
      </c>
      <c r="O43" s="21"/>
      <c r="P43" s="21">
        <v>0.92</v>
      </c>
      <c r="Q43" s="37" t="s">
        <v>59</v>
      </c>
      <c r="R43" s="59" t="s">
        <v>113</v>
      </c>
    </row>
    <row r="44" spans="1:18" ht="50.25" customHeight="1">
      <c r="A44" s="16" t="s">
        <v>39</v>
      </c>
      <c r="B44" s="19" t="s">
        <v>40</v>
      </c>
      <c r="C44" s="17"/>
      <c r="D44" s="17"/>
      <c r="E44" s="17"/>
      <c r="F44" s="20"/>
      <c r="G44" s="20"/>
      <c r="H44" s="22"/>
      <c r="I44" s="22">
        <v>1</v>
      </c>
      <c r="J44" s="22">
        <v>1</v>
      </c>
      <c r="K44" s="22">
        <v>1</v>
      </c>
      <c r="L44" s="18" t="s">
        <v>16</v>
      </c>
      <c r="M44" s="21"/>
      <c r="N44" s="21"/>
      <c r="O44" s="21"/>
      <c r="P44" s="21">
        <v>1</v>
      </c>
      <c r="Q44" s="37" t="s">
        <v>41</v>
      </c>
    </row>
    <row r="45" spans="1:18" ht="35.25" customHeight="1">
      <c r="A45" s="16" t="s">
        <v>39</v>
      </c>
      <c r="B45" s="19" t="s">
        <v>42</v>
      </c>
      <c r="C45" s="17"/>
      <c r="D45" s="17"/>
      <c r="E45" s="17"/>
      <c r="F45" s="20"/>
      <c r="G45" s="20"/>
      <c r="H45" s="22"/>
      <c r="I45" s="22">
        <v>1</v>
      </c>
      <c r="J45" s="22" t="s">
        <v>47</v>
      </c>
      <c r="K45" s="22" t="s">
        <v>47</v>
      </c>
      <c r="L45" s="18" t="s">
        <v>16</v>
      </c>
      <c r="M45" s="21"/>
      <c r="N45" s="21"/>
      <c r="O45" s="21"/>
      <c r="P45" s="21" t="s">
        <v>47</v>
      </c>
      <c r="Q45" s="37" t="s">
        <v>48</v>
      </c>
    </row>
    <row r="46" spans="1:18" ht="35.25" customHeight="1">
      <c r="A46" s="16" t="s">
        <v>43</v>
      </c>
      <c r="B46" s="19" t="s">
        <v>42</v>
      </c>
      <c r="C46" s="17"/>
      <c r="D46" s="17"/>
      <c r="E46" s="17"/>
      <c r="F46" s="20"/>
      <c r="G46" s="20"/>
      <c r="H46" s="22"/>
      <c r="I46" s="22">
        <v>1</v>
      </c>
      <c r="J46" s="22">
        <v>1</v>
      </c>
      <c r="K46" s="22">
        <v>1</v>
      </c>
      <c r="L46" s="18" t="s">
        <v>16</v>
      </c>
      <c r="M46" s="21"/>
      <c r="N46" s="21"/>
      <c r="O46" s="21"/>
      <c r="P46" s="21">
        <v>1</v>
      </c>
      <c r="Q46" s="37" t="s">
        <v>44</v>
      </c>
    </row>
  </sheetData>
  <autoFilter ref="A6:Q46" xr:uid="{AB31390F-FD34-4380-9D77-E944DE8F6CD2}"/>
  <customSheetViews>
    <customSheetView guid="{C6CC2400-B204-4FB4-AD3A-BD57F3691B52}" scale="80" fitToPage="1" printArea="1" hiddenColumns="1" topLeftCell="A29">
      <pane xSplit="2" topLeftCell="C1" activePane="topRight" state="frozen"/>
      <selection pane="topRight" activeCell="P34" sqref="P34"/>
      <pageMargins left="0.5" right="0.5" top="0.75" bottom="0.75" header="0.3" footer="0.3"/>
      <pageSetup scale="35" orientation="portrait" r:id="rId1"/>
    </customSheetView>
  </customSheetViews>
  <mergeCells count="12">
    <mergeCell ref="L5:Q5"/>
    <mergeCell ref="L42:L43"/>
    <mergeCell ref="A8:A13"/>
    <mergeCell ref="Q27:Q30"/>
    <mergeCell ref="Q16:Q18"/>
    <mergeCell ref="A27:A29"/>
    <mergeCell ref="L34:L35"/>
    <mergeCell ref="M34:M35"/>
    <mergeCell ref="N34:N35"/>
    <mergeCell ref="O34:O35"/>
    <mergeCell ref="P34:P35"/>
    <mergeCell ref="C5:K5"/>
  </mergeCells>
  <pageMargins left="0.5" right="0.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2018-09-06T13:13:49Z</cp:lastPrinted>
  <dcterms:created xsi:type="dcterms:W3CDTF">2013-09-03T15:10:09Z</dcterms:created>
  <dcterms:modified xsi:type="dcterms:W3CDTF">2020-09-04T13:27:53Z</dcterms:modified>
</cp:coreProperties>
</file>