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30" documentId="8_{9D450276-3FD3-47DA-B664-31D459181516}" xr6:coauthVersionLast="47" xr6:coauthVersionMax="47" xr10:uidLastSave="{07AD7CB3-EEE6-4712-9952-2A5EDDEBCD13}"/>
  <bookViews>
    <workbookView xWindow="-120" yWindow="-120" windowWidth="29040" windowHeight="1584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Portfolio'!$A$5:$H$54</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Portfolio'!$A$1:$B$53</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 l="1"/>
  <c r="G32" i="1"/>
  <c r="G31" i="1"/>
  <c r="G13" i="1"/>
  <c r="G14" i="1"/>
  <c r="G15" i="1"/>
  <c r="G16" i="1"/>
  <c r="G17" i="1"/>
  <c r="G12" i="1"/>
  <c r="G22" i="1" l="1"/>
  <c r="G23" i="1"/>
  <c r="G11" i="1"/>
  <c r="G24" i="1" l="1"/>
</calcChain>
</file>

<file path=xl/sharedStrings.xml><?xml version="1.0" encoding="utf-8"?>
<sst xmlns="http://schemas.openxmlformats.org/spreadsheetml/2006/main" count="201" uniqueCount="118">
  <si>
    <t>Peoples Gas (PGL) and North Shore Gas (NSG)</t>
  </si>
  <si>
    <t>Sector</t>
  </si>
  <si>
    <t>Program/Path/Measures</t>
  </si>
  <si>
    <t>New NTG Research Since Final 2023 Recommendations</t>
  </si>
  <si>
    <t>Free Ridership
(FR)</t>
  </si>
  <si>
    <t>Participant Spillover
(PSO)</t>
  </si>
  <si>
    <t>Non-Participant Spillover
(NPSO)</t>
  </si>
  <si>
    <t>Gas Source(s)</t>
  </si>
  <si>
    <t>Income Eligible</t>
  </si>
  <si>
    <t>Single Family Retrofits and Kits</t>
  </si>
  <si>
    <t>No</t>
  </si>
  <si>
    <t>NTG value for this Income Eligible program is 1.00</t>
  </si>
  <si>
    <t>Multi-Family Retrofit and Kits</t>
  </si>
  <si>
    <t>Advanced Thermostats</t>
  </si>
  <si>
    <t>NTG value for this measure in Income Eligible programs is 1.00</t>
  </si>
  <si>
    <t>Public Housing Authority (PHA)</t>
  </si>
  <si>
    <t>New Construction</t>
  </si>
  <si>
    <t>Residential</t>
  </si>
  <si>
    <t>HEJ - Advanced (Smart) Thermostats: Direct Install or Reprogram</t>
  </si>
  <si>
    <t>Yes</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</si>
  <si>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Guidehouse recommends NTG = 1 - FR/2 + NPSO for residential advanced thermostats. Here FR is based on Guidehouse research conducted in 2023 with PGL/NSG customers who participated in HEJ between Q2 2022 and Q1 2023. Guidehouse memo: PLG NSG Advanced Thermostat FR Memo 2023-08-31.  (Note that net savings achieved by advanced thermostats are included when calculating residential non-participant spillover with the multiplier, described below.)</t>
  </si>
  <si>
    <t>HEJ - Faucet Aerators</t>
  </si>
  <si>
    <t>The IL TRM specifies that the free ridership for aerators be set at zero when estimating gross savings using a baseline average flow rate that includes the effect of existing low flow fixtures. PSO: 2023 Survey of 2021-3participants. Memo: PGL NSG Home Energy Jumpstart Program NTG Memo 2023-08-24 DRAFT</t>
  </si>
  <si>
    <t>HEJ - Showerheads</t>
  </si>
  <si>
    <t>The IL TRM specifies that the free ridership for showerheads be set at zero when estimating gross savings using a baseline average flow rate that includes the effect of existing low flow fixtures. PSO: 2023 Survey of 2021-3participants. Memo: PGL NSG Home Energy Jumpstart Program NTG Memo 2023-08-24 DRAFT</t>
  </si>
  <si>
    <t>HEJ - Programmable Thermostat</t>
  </si>
  <si>
    <t>FR and PSO: 2023 Survey of 2021-3participants. Memo: PGL NSG Home Energy Jumpstart Program NTG Memo 2023-08-24 DRAFT</t>
  </si>
  <si>
    <t>HEJ - Re-Programming Thermostat</t>
  </si>
  <si>
    <t>HEJ - Boiler Pipe Insulation, DHW Pipe Insulation</t>
  </si>
  <si>
    <t>HEJ - Leave-Behind Kit (Measures are Shower Timer, Cell Foam Weatherstripping, and Door Sweep)</t>
  </si>
  <si>
    <t>All scenarios of Air Sealing plus added Attic Insulation Installed in the Same Project (whether or not additional measures are installed in the same project)</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</si>
  <si>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</si>
  <si>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</si>
  <si>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Air Sealing (conducted without adding Attic Insulation)</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</si>
  <si>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</si>
  <si>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Insulation measures, excluding ceiling/attic insulation, including Wall, Floor Above Crawlspace, Basement Sidewall; Rim/Band Joist</t>
  </si>
  <si>
    <t>Duct Sealing</t>
  </si>
  <si>
    <t>Online Marketplace Advanced (Smart) Thermostats</t>
  </si>
  <si>
    <t>Guidehouse recommends NTG = 1 - FR/2 + NPSO for residential advanced thermostat. Here FR is based on Guidehouse research conducted in 2023 with PGL/NSG customers who purchased a discounted advanced thermostat through the Online Marketplace between Q2 2022 and Q1 2023. Guidehouse memo: PLG NSG Advanced Thermostat FR Memo 2023-08-31.  (Note that net savings achieved by advanced thermostats are included when calculating residential non-participant spillover with the multiplier, described below.)</t>
  </si>
  <si>
    <t>Home Energy Rebate Advanced (Smart) Thermostats</t>
  </si>
  <si>
    <t>Guidehouse recommends NTG = 1 - FR/2 + NPSO for residential advanced thermostat. Here FR is based on Guidehouse research conducted in 2023 with PGL/NSG customers who purchased a discounted advanced thermostat through the Home Energy Rebate program between Q2 2022 and Q1 2023. Guidehouse memo: PLG NSG Advanced Thermostat FR Memo 2023-08-31.  (Note that net savings achieved by advanced thermostats are included when calculating residential non-participant spillover with the multiplier, described below.)</t>
  </si>
  <si>
    <t>Home Energy Rebate  (HVAC and other equipment, excluding Advanced Thermostats, Duct Sealing, Air Sealing, and Insulation Measures)</t>
  </si>
  <si>
    <t>ATSO: 0.05
IATSO: 0.11</t>
  </si>
  <si>
    <t xml:space="preserve">FR and PSO: Guidehouse 2020 survey of 100 analyzed completes from 2018 participants (any measure) for PSO; 63 analyzed completes from 2019 for FR (HE furnace participants); and 41 analyzed completes of 2019 active participating trade allies. Since HE furnaces comprise 92% of HVAC equipment savings, Guidehouse recommends applying FR results to other HVAC equipment (predominantly HE boilers and tankless water heaters)
NPSO: 
IATSO (0.11): 2013 Survey of 59 non-participating trade allies. Residential Prescriptive Rebate Program GPY2 Evaluation Report, Navigant, 2/10/14
ATSO (0.05): The spillover measures reported by participants (PSO: 0.02) and active trade allies (ATSO: 0.05) in the 2020 survey research did not overlap, therefore the spillover results are additive. The inactive trade allies spillover estimate (IATSO): 0.11) does not overlap with either participants or active trade allies. </t>
  </si>
  <si>
    <t>Residential Outreach &amp; Educ.</t>
  </si>
  <si>
    <t>Home Energy Reports</t>
  </si>
  <si>
    <t>NTG is not applied</t>
  </si>
  <si>
    <t>No NTG adjustment is applied to savings derived from a consumption data analysis with an experimental design that does not require further net savings adjustment per Table 5-3 in Volume 4 of the IL-TRM.</t>
  </si>
  <si>
    <t>Elementary Energy Ed</t>
  </si>
  <si>
    <t>Program value applies to all natural gas saving measures offered through the program, including Water Efficient Showerheads; Water Efficient Kitchen Aerators; Water Efficient Bath Aerators; Water Heater Setback, and Shower Timers.</t>
  </si>
  <si>
    <t>Multi-Family DI In-Unit and Common Areas (starting 2020)</t>
  </si>
  <si>
    <t>Direct Install (DI) In-Unit and Common Area (all DI measures except in-unit DI faucet aerators and in-unit DI showerheads)</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</si>
  <si>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</si>
  <si>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Multi-Family DI In-Unit</t>
  </si>
  <si>
    <t>Direct Install In-Unit Showerheads (when meeting TRM specifications for zero free ridership treatment)</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</si>
  <si>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</si>
  <si>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Direct Install In-Unit Faucet Aerators (when meeting TRM specifications for zero free ridership treatment)</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</si>
  <si>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</si>
  <si>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Multi-Family Comprehensive - Path-Based Estimates</t>
  </si>
  <si>
    <t>Prescriptive Rebates</t>
  </si>
  <si>
    <t>Free ridership from Navigant analysis of 23 participant interviews conducted in 2019 of 2018 MF Program participants (C/P 90/9). Sample size not large enough for path-based estimates. Participant Spillover from survey of 65 participants from a sample of Nicor Gas, Peoples Gas, and North Shore Gas GPY6 multi-family program participants. NPSO applies to Participating Trade Ally path from 2023 survey of PTA, memo PGL NSG Multifamily Participating Trade Ally Spillover Memo Draft 08-30-203.</t>
  </si>
  <si>
    <t>Partner Trade Allies</t>
  </si>
  <si>
    <t>Custom Incentives</t>
  </si>
  <si>
    <t>Gas Optimization</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</si>
  <si>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Respondents did not include large multi-family buildings but large hotels were represented in the respondents, which have similar characteristics.</t>
  </si>
  <si>
    <t>Sector-wide, non-income-eligible residential customers</t>
  </si>
  <si>
    <t>1.083 (Multiplier on net residential sector therms)</t>
  </si>
  <si>
    <t>&gt; The objective of the research was to estimate non-income-eligible-residential sector-wide non-participant spillover (NPSO) for PGL NSG using Illinois TRM version 11 Attachment A, Section 4.1.3 Nonparticipant Spillover Measured from Customers. The study scope was limited to PGL NSG. The NPSO survey was fielded in 2023 through an online survey sent to 49,895 randomly selected non-participants.  
&gt; The 1.083 NPSO NTG rate is a multiplier on residential sector net savings and the NPSO value is not additive to individual program-level NTG values (e.g., a HER program NTG of 0.80 does not become 0.883). At program year-end, the NPSO multiplier of 1.083 will be multiplied by the sum of the non-income eligible residential sector program-level verified net therms saved, and the resulting net therms will be the total residential sector verified net therms.
&gt; Previously researched HER NPSO values represent high efficiency furnaces and boilers - these measures are not present in the qualifying residential sector NPSO results and are not double-counted. 
&gt; The value provided here is presented in a memo from Guidehouse: PGL NSG Residential NPSO Research Results Memo 2023-08-25 Draft.</t>
  </si>
  <si>
    <t>Business</t>
  </si>
  <si>
    <t>Prescriptive Rebates including Thermostats</t>
  </si>
  <si>
    <t>0.91 All Other Measures
0.91 Thermostats</t>
  </si>
  <si>
    <t xml:space="preserve">NTG: 0.91; Free Ridership 0.22; Participant Spillover: 0.11; Non-participant Spillover: 0.02 </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</si>
  <si>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for Business/Private Sector only,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Evaluators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2020 NTG research memo. The Thermostat NTG is 1 minus 50% of the program level free ridership plus NPSO, because the TRM heating savings was based on a consumption data analysis using matching to non-participants.</t>
  </si>
  <si>
    <t>Public Sector</t>
  </si>
  <si>
    <t>Participant: 0.16
TA: 0.13
Wgt: 60%P / 40%TA
FR = 0.15</t>
  </si>
  <si>
    <t>Participant: 0.00
TA: 0.07</t>
  </si>
  <si>
    <t>0.92 All Other Measures
0.93 Thermostats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</si>
  <si>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Non-participant spillover conducted in GPY2 was not applicable to the Public Sector.
The Thermostat NTG is 1 minus 50% of the program level free ridership plus NPSO, because the TRM heating savings was based on a consumption data analysis using matching to non-participants.
&gt; Consider multi-year samples given the small population</t>
  </si>
  <si>
    <t>Custom Rebates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</si>
  <si>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</si>
  <si>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&gt; Consider multi-year samples given the small population</t>
  </si>
  <si>
    <t>Business and Public Sector</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</si>
  <si>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&gt; Consider multi-year samples given the small population</t>
  </si>
  <si>
    <t>Retro-Commissioning</t>
  </si>
  <si>
    <t>&gt;FR (Guidehouse research conducted in 2021): Participant FR based on responses from year 2020 participants and EESPs. Participant free ridership reported by 10 (C/I: 90/10) responses from population of 132 participants. EESP FR reported by 10 EESPs (delivering 15% of program savings) from population of 25 EESPs. FR results weighted 37% participants and 63% EESP. 
&gt;Spillover (Guidehouse research conducted in 2021): Spillover population and sample same as free ridership, results verified from two of six participant respondents passing spillover screen. EESP natural gas spillover was negligible from one respondent. No NPSO.</t>
  </si>
  <si>
    <t>Joint Non-Residential New Construction Program</t>
  </si>
  <si>
    <t>2023 FR =0.51</t>
  </si>
  <si>
    <t xml:space="preserve">NTG is the average of previous 4 program years of research CY2018 (0.45); CY2019 (0.39); CY2020 (NA); CY2021 (0.39); CY2022(NA), and CY2023 (0.49). The 2023 FR estimate from Opinion Dynamics CY2023 research, based on 37 completed interviews from a population of 81 projects representing 41% of therm savings. </t>
  </si>
  <si>
    <t>Non-Joint Non-Residential New Construction - Comprehensive Custom Projects</t>
  </si>
  <si>
    <t>Apply the same NTG as the joint program until utility-specific research produces a value. Assumes the program delivery approach and targeted decisionmakers are similar to the Joint Non-Res New Construction Program. This NTG value does not apply to Prescriptive program rebates for equipment (e.g., a rebate for a high efficiency furnace purchased for a new commercial building specified through a Prescriptive program delivery approach without design assistance).</t>
  </si>
  <si>
    <t>Strategic Energy Management</t>
  </si>
  <si>
    <t>Combined Heat and Power (CHP)</t>
  </si>
  <si>
    <t>Project-Specific</t>
  </si>
  <si>
    <t>Project-specific NTG values to be determined by evaluation early in each project. If that is not possible, default of 0.8 NTG to be used.</t>
  </si>
  <si>
    <t>Small/Mid-Sized Business</t>
  </si>
  <si>
    <t>Assessment/Direct Install/Efficiency Kits</t>
  </si>
  <si>
    <t>Participant: 0.05
TA: 0.09
Wgt: 39%P / 61%TA
FR = 0.07</t>
  </si>
  <si>
    <t>Participant: 0.00
TA: 0.00</t>
  </si>
  <si>
    <t>All Measures (except Thermostats) = 0.93
Thermostats = 0.97</t>
  </si>
  <si>
    <t>&gt;FR (Guidehouse research conducted in 2021): FR based on responses from 2020 participants and TAs. Participant free ridership reported by 31 responses from sample of 260 Small Business participants from 2020. Trade Ally FR reported by 17 TAs from sample of 50 TAs(38% of savings) that participated in 2020. FR results weighted 39% participants and 61% TA. Single NTG value applies to DI/Assessment, Prescriptive, and Custom delivery approaches (DI and Custom population savings too small for separate estimates).
&gt;Participant and Trade Ally spillover of 0.00 from same sample as FR (Guidehouse, 2021 research).  
&gt;The Thermostat NTG is 1 minus 50% of the program level free ridership plus NPSO, because the TRM heating savings was based on a consumption data analysis using matching to non-participants.</t>
  </si>
  <si>
    <t>Prescriptive and Custom rebates, including Thermostats</t>
  </si>
  <si>
    <t>Commercial Food Service (CFS) Midstream Pilot Program</t>
  </si>
  <si>
    <t>The evaluation team recommends a deemed NTG of 0.80 for the CFS Program for all utility partners until research can be conducted.</t>
  </si>
  <si>
    <t>Sector-wide, non-residential customers</t>
  </si>
  <si>
    <t xml:space="preserve">&gt; The NPSO NTG rate is a multiplier on non-residential sector net savings and the NPSO value is not additive to individual program-level NTG values. At program year-end, the NPSO multiplier will be multiplied by the sum of the non-residential sector program-level verified net therms saved, and the resulting net therms will be the total non-residential sector verified net therms.
</t>
  </si>
  <si>
    <t>Portfolio</t>
  </si>
  <si>
    <t>Market Transformation Pilot Programs and Research Projects</t>
  </si>
  <si>
    <t>Pilot-Specific</t>
  </si>
  <si>
    <t>Pilot program-specific NTG values to be determined by evaluation early in each pilot/program. If primary research is not possible, we will conduct secondary research. If research is inconclusive, the default value of 0.80 will apply.</t>
  </si>
  <si>
    <t>Building Operator Certification</t>
  </si>
  <si>
    <t>In previous years, net savings was estimated directly through participant sampling and interviews. No further NTG adjustment is applied if deemed savings are based on historical results.</t>
  </si>
  <si>
    <t>Emerging Technology Pilot Programs and Research Projects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</si>
  <si>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</si>
  <si>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</si>
  <si>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</si>
  <si>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Final 2024 NTG Values</t>
  </si>
  <si>
    <t>2024 NTG Value</t>
  </si>
  <si>
    <t xml:space="preserve">SAG Consensus as discussed with consensus achieved on September 13,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</si>
</sst>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3">
    <font>
      <sz val="11"/>
      <color theme="1"/>
      <name val="Calibri"/>
      <family val="2"/>
      <scheme val="minor"/>
    </font>
    <font>
      <sz val="11"/>
      <color theme="1"/>
      <name val="Calibri"/>
      <family val="2"/>
      <scheme val="minor"/>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1"/>
      <name val="Franklin Gothic Book"/>
      <family val="2"/>
    </font>
    <font>
      <b/>
      <sz val="11"/>
      <color rgb="FF000000"/>
      <name val="Arial"/>
      <family val="2"/>
    </font>
  </fonts>
  <fills count="67">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
      <patternFill patternType="solid">
        <fgColor rgb="FFBDD7EE"/>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3" fillId="0" borderId="0"/>
    <xf numFmtId="0" fontId="6" fillId="0" borderId="0"/>
    <xf numFmtId="0" fontId="3" fillId="0" borderId="0"/>
    <xf numFmtId="0" fontId="7" fillId="0" borderId="0">
      <alignment vertical="top"/>
    </xf>
    <xf numFmtId="0" fontId="7" fillId="0" borderId="0">
      <alignment vertical="top"/>
    </xf>
    <xf numFmtId="0" fontId="4" fillId="0" borderId="0"/>
    <xf numFmtId="0" fontId="6" fillId="0" borderId="0"/>
    <xf numFmtId="0" fontId="3" fillId="0" borderId="0"/>
    <xf numFmtId="0" fontId="5" fillId="0" borderId="0"/>
    <xf numFmtId="0" fontId="8" fillId="0" borderId="0" applyNumberFormat="0" applyFill="0" applyBorder="0" applyAlignment="0" applyProtection="0"/>
    <xf numFmtId="165" fontId="3" fillId="0" borderId="0">
      <alignment horizontal="left" wrapText="1"/>
    </xf>
    <xf numFmtId="0" fontId="3" fillId="0" borderId="0"/>
    <xf numFmtId="0" fontId="6"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8" fillId="0" borderId="0" applyNumberFormat="0" applyFill="0" applyBorder="0" applyAlignment="0" applyProtection="0"/>
    <xf numFmtId="0" fontId="8" fillId="0" borderId="0" applyNumberFormat="0" applyFill="0" applyBorder="0" applyAlignment="0" applyProtection="0"/>
    <xf numFmtId="0" fontId="3" fillId="0" borderId="0"/>
    <xf numFmtId="0" fontId="9" fillId="0" borderId="0"/>
    <xf numFmtId="0" fontId="3" fillId="0" borderId="0"/>
    <xf numFmtId="0" fontId="3" fillId="0" borderId="0"/>
    <xf numFmtId="0" fontId="5" fillId="0" borderId="0"/>
    <xf numFmtId="166" fontId="10" fillId="0" borderId="0" applyFont="0" applyFill="0" applyBorder="0" applyAlignment="0" applyProtection="0">
      <alignment horizontal="right"/>
    </xf>
    <xf numFmtId="2" fontId="10" fillId="0" borderId="0" applyFont="0" applyFill="0" applyBorder="0" applyAlignment="0" applyProtection="0">
      <alignment horizontal="right"/>
    </xf>
    <xf numFmtId="0" fontId="11" fillId="16" borderId="0" applyNumberFormat="0" applyBorder="0" applyAlignment="0" applyProtection="0"/>
    <xf numFmtId="0" fontId="11"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4" fillId="0" borderId="0">
      <alignment horizontal="center" wrapText="1"/>
      <protection locked="0"/>
    </xf>
    <xf numFmtId="0" fontId="15" fillId="0" borderId="0" applyNumberFormat="0" applyProtection="0"/>
    <xf numFmtId="0" fontId="3" fillId="35" borderId="1"/>
    <xf numFmtId="0" fontId="3" fillId="36" borderId="1"/>
    <xf numFmtId="0" fontId="3" fillId="37" borderId="1"/>
    <xf numFmtId="0" fontId="3" fillId="38" borderId="1"/>
    <xf numFmtId="0" fontId="3" fillId="39" borderId="1"/>
    <xf numFmtId="167" fontId="10" fillId="0" borderId="0" applyFont="0" applyFill="0" applyBorder="0" applyAlignment="0" applyProtection="0"/>
    <xf numFmtId="167" fontId="10" fillId="0" borderId="0" applyFont="0" applyFill="0" applyBorder="0" applyAlignment="0" applyProtection="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2" fontId="17" fillId="34" borderId="0" applyAlignment="0">
      <alignment horizontal="right"/>
    </xf>
    <xf numFmtId="3" fontId="13" fillId="41" borderId="0" applyNumberFormat="0" applyBorder="0" applyAlignment="0" applyProtection="0"/>
    <xf numFmtId="165" fontId="3" fillId="0" borderId="0" applyFill="0" applyBorder="0" applyAlignment="0"/>
    <xf numFmtId="168" fontId="3" fillId="0" borderId="0" applyFill="0" applyBorder="0" applyAlignment="0"/>
    <xf numFmtId="169" fontId="3" fillId="0" borderId="0" applyFill="0" applyBorder="0" applyAlignment="0"/>
    <xf numFmtId="170" fontId="3" fillId="0" borderId="0" applyFill="0" applyBorder="0" applyAlignment="0"/>
    <xf numFmtId="171"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3" fontId="10" fillId="0" borderId="0" applyNumberFormat="0" applyFill="0" applyBorder="0"/>
    <xf numFmtId="3" fontId="10" fillId="0" borderId="0" applyNumberFormat="0" applyFill="0" applyBorder="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9" fillId="0" borderId="0"/>
    <xf numFmtId="0" fontId="20" fillId="43"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10" fillId="0" borderId="0" applyNumberFormat="0" applyFill="0" applyBorder="0" applyProtection="0">
      <alignment horizontal="center" wrapText="1"/>
    </xf>
    <xf numFmtId="0" fontId="10" fillId="0" borderId="0" applyNumberFormat="0" applyFill="0" applyBorder="0" applyProtection="0">
      <alignment horizontal="center" wrapText="1"/>
    </xf>
    <xf numFmtId="4" fontId="13" fillId="46" borderId="7" applyNumberFormat="0" applyProtection="0">
      <alignment horizontal="right" wrapText="1"/>
    </xf>
    <xf numFmtId="41"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10" fillId="0" borderId="0" applyFont="0" applyFill="0" applyBorder="0" applyAlignment="0" applyProtection="0">
      <alignment horizontal="right"/>
    </xf>
    <xf numFmtId="0" fontId="30" fillId="0" borderId="8" applyBorder="0" applyProtection="0"/>
    <xf numFmtId="0" fontId="31" fillId="0" borderId="0" applyNumberFormat="0" applyAlignment="0">
      <alignment horizontal="left"/>
    </xf>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0" fillId="0" borderId="0"/>
    <xf numFmtId="175"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6" fontId="3" fillId="0" borderId="0" applyFont="0" applyFill="0" applyBorder="0" applyAlignment="0" applyProtection="0"/>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0" fontId="10" fillId="0" borderId="0" applyNumberFormat="0" applyAlignment="0">
      <alignment horizontal="center"/>
    </xf>
    <xf numFmtId="178"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4" fontId="7" fillId="0" borderId="0" applyFill="0" applyBorder="0" applyAlignment="0"/>
    <xf numFmtId="0" fontId="38" fillId="34" borderId="0" applyNumberFormat="0" applyBorder="0" applyAlignment="0" applyProtection="0"/>
    <xf numFmtId="0" fontId="39" fillId="0" borderId="0">
      <alignment horizontal="left" vertical="top" wrapText="1"/>
    </xf>
    <xf numFmtId="179" fontId="3" fillId="0" borderId="0" applyFont="0" applyFill="0" applyBorder="0" applyAlignment="0" applyProtection="0"/>
    <xf numFmtId="180" fontId="3" fillId="0" borderId="0" applyFont="0" applyFill="0" applyBorder="0" applyAlignment="0" applyProtection="0"/>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0" fillId="0" borderId="0" applyNumberFormat="0" applyAlignment="0">
      <alignment horizontal="left"/>
    </xf>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41"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2" fontId="3" fillId="0" borderId="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8" fontId="44" fillId="50" borderId="0" applyNumberFormat="0" applyFont="0" applyAlignment="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6" fillId="50" borderId="1"/>
    <xf numFmtId="38" fontId="10" fillId="41" borderId="0" applyNumberFormat="0" applyBorder="0" applyAlignment="0" applyProtection="0"/>
    <xf numFmtId="38" fontId="10" fillId="41" borderId="0" applyNumberFormat="0" applyBorder="0" applyAlignment="0" applyProtection="0"/>
    <xf numFmtId="38" fontId="10" fillId="41" borderId="0" applyNumberFormat="0" applyBorder="0" applyAlignment="0" applyProtection="0"/>
    <xf numFmtId="0" fontId="21" fillId="40" borderId="9">
      <alignment vertical="top" wrapText="1"/>
    </xf>
    <xf numFmtId="0" fontId="47" fillId="0" borderId="10" applyNumberFormat="0" applyAlignment="0" applyProtection="0">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4" fontId="48" fillId="41" borderId="0" applyNumberFormat="0" applyFill="0" applyBorder="0" applyAlignment="0" applyProtection="0"/>
    <xf numFmtId="0" fontId="10" fillId="0" borderId="0" applyNumberFormat="0" applyFont="0" applyFill="0" applyBorder="0" applyProtection="0">
      <alignment horizontal="center" vertical="top" wrapText="1"/>
    </xf>
    <xf numFmtId="0" fontId="49" fillId="0" borderId="12" applyNumberFormat="0" applyFill="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52"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0" fillId="0" borderId="0" applyNumberFormat="0" applyFont="0" applyFill="0" applyBorder="0" applyProtection="0">
      <alignment horizontal="center" vertical="top" wrapText="1"/>
    </xf>
    <xf numFmtId="0" fontId="54" fillId="0" borderId="0"/>
    <xf numFmtId="0" fontId="54" fillId="0" borderId="0"/>
    <xf numFmtId="0" fontId="3" fillId="0" borderId="0"/>
    <xf numFmtId="0" fontId="55" fillId="0" borderId="15">
      <alignment horizontal="center"/>
    </xf>
    <xf numFmtId="0" fontId="55" fillId="0" borderId="0">
      <alignment horizontal="center"/>
    </xf>
    <xf numFmtId="0" fontId="56" fillId="0" borderId="0">
      <alignment vertical="center"/>
    </xf>
    <xf numFmtId="0" fontId="57" fillId="0" borderId="0"/>
    <xf numFmtId="0" fontId="57" fillId="0" borderId="16" applyFill="0" applyBorder="0" applyProtection="0">
      <alignment horizontal="center" wrapText="1"/>
    </xf>
    <xf numFmtId="0" fontId="57" fillId="0" borderId="0" applyFill="0" applyBorder="0" applyProtection="0">
      <alignment horizontal="left" vertical="top" wrapText="1"/>
    </xf>
    <xf numFmtId="182" fontId="58" fillId="0" borderId="0">
      <protection hidden="1"/>
    </xf>
    <xf numFmtId="10" fontId="10" fillId="51" borderId="1" applyNumberFormat="0" applyBorder="0" applyAlignment="0" applyProtection="0"/>
    <xf numFmtId="10" fontId="10" fillId="51" borderId="1" applyNumberFormat="0" applyBorder="0" applyAlignment="0" applyProtection="0"/>
    <xf numFmtId="10" fontId="10" fillId="51" borderId="1" applyNumberFormat="0" applyBorder="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183" fontId="60" fillId="0" borderId="0" applyAlignment="0">
      <protection locked="0"/>
    </xf>
    <xf numFmtId="183" fontId="60" fillId="0" borderId="0" applyAlignment="0">
      <protection locked="0"/>
    </xf>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3" fillId="0" borderId="1" applyNumberFormat="0">
      <alignment horizontal="left" wrapText="1"/>
      <protection locked="0"/>
    </xf>
    <xf numFmtId="0" fontId="3" fillId="0" borderId="1" applyNumberFormat="0">
      <alignment horizontal="left" wrapText="1"/>
      <protection locked="0"/>
    </xf>
    <xf numFmtId="0" fontId="3" fillId="52" borderId="1" applyFont="0" applyFill="0" applyBorder="0" applyAlignment="0" applyProtection="0">
      <alignment horizontal="center"/>
      <protection locked="0"/>
    </xf>
    <xf numFmtId="0" fontId="3" fillId="51" borderId="1" applyNumberFormat="0" applyProtection="0">
      <alignment vertical="center" wrapText="1"/>
    </xf>
    <xf numFmtId="0" fontId="3" fillId="51" borderId="1" applyNumberFormat="0" applyProtection="0">
      <alignment vertical="center" wrapText="1"/>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9" fontId="13" fillId="41" borderId="0" applyNumberFormat="0" applyFont="0" applyBorder="0" applyAlignment="0">
      <protection locked="0"/>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63"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4"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8" fontId="54" fillId="54" borderId="18" applyNumberFormat="0" applyAlignment="0" applyProtection="0">
      <alignment horizontal="left"/>
    </xf>
    <xf numFmtId="189" fontId="57" fillId="0" borderId="0" applyFont="0" applyFill="0" applyBorder="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37" fontId="68" fillId="0" borderId="0"/>
    <xf numFmtId="0" fontId="3" fillId="0" borderId="19">
      <alignment horizontal="center"/>
    </xf>
    <xf numFmtId="0" fontId="58" fillId="0" borderId="0"/>
    <xf numFmtId="0" fontId="3" fillId="41" borderId="1" applyNumberFormat="0" applyAlignment="0"/>
    <xf numFmtId="0" fontId="3" fillId="41" borderId="1" applyNumberFormat="0" applyAlignment="0"/>
    <xf numFmtId="190" fontId="69"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27" fillId="0" borderId="0"/>
    <xf numFmtId="0" fontId="27" fillId="0" borderId="0"/>
    <xf numFmtId="0" fontId="27" fillId="0" borderId="0"/>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0"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7" fillId="0" borderId="0">
      <alignment vertical="top"/>
    </xf>
    <xf numFmtId="0" fontId="26" fillId="0" borderId="0"/>
    <xf numFmtId="0" fontId="3" fillId="0" borderId="0"/>
    <xf numFmtId="0" fontId="3"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26" fillId="0" borderId="0"/>
    <xf numFmtId="0" fontId="3" fillId="0" borderId="0">
      <alignment vertical="center"/>
    </xf>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25" fillId="0" borderId="0"/>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3" fillId="0" borderId="0"/>
    <xf numFmtId="0" fontId="3" fillId="0" borderId="0"/>
    <xf numFmtId="0" fontId="29" fillId="0" borderId="0"/>
    <xf numFmtId="0" fontId="72"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4"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29"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3" fillId="0" borderId="0"/>
    <xf numFmtId="0" fontId="3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7"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4"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55" borderId="1" applyNumberFormat="0" applyFont="0" applyBorder="0" applyAlignment="0" applyProtection="0"/>
    <xf numFmtId="0" fontId="74" fillId="56" borderId="20" applyNumberFormat="0" applyFont="0" applyAlignment="0" applyProtection="0"/>
    <xf numFmtId="0" fontId="11"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11" fillId="56" borderId="20"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4"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191" fontId="75" fillId="47" borderId="5">
      <alignment horizontal="right"/>
    </xf>
    <xf numFmtId="49" fontId="76" fillId="57" borderId="0" applyFont="0" applyFill="0" applyBorder="0" applyAlignment="0">
      <alignment horizontal="right"/>
    </xf>
    <xf numFmtId="0" fontId="13" fillId="0" borderId="16" applyFill="0" applyProtection="0">
      <alignment horizontal="right" wrapText="1"/>
    </xf>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14" fontId="14" fillId="0" borderId="0">
      <alignment horizontal="center" wrapText="1"/>
      <protection locked="0"/>
    </xf>
    <xf numFmtId="0" fontId="10" fillId="0" borderId="0"/>
    <xf numFmtId="0" fontId="10" fillId="0" borderId="0"/>
    <xf numFmtId="17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193" fontId="57" fillId="0" borderId="0" applyFont="0" applyFill="0" applyBorder="0" applyProtection="0">
      <alignment horizontal="center"/>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4" fillId="0" borderId="0" applyFill="0" applyBorder="0">
      <alignment vertical="top"/>
    </xf>
    <xf numFmtId="0" fontId="3"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194" fontId="10" fillId="0" borderId="0" applyFont="0" applyFill="0" applyBorder="0" applyAlignment="0" applyProtection="0"/>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38" fontId="3" fillId="0" borderId="0" applyFill="0" applyBorder="0">
      <alignment horizontal="center" vertical="top"/>
    </xf>
    <xf numFmtId="38" fontId="3" fillId="0" borderId="0" applyFill="0" applyBorder="0">
      <alignment horizontal="center" vertical="top"/>
    </xf>
    <xf numFmtId="0" fontId="81" fillId="59" borderId="0" applyNumberFormat="0" applyFont="0" applyBorder="0" applyAlignment="0">
      <alignment horizontal="center"/>
    </xf>
    <xf numFmtId="0" fontId="82" fillId="0" borderId="0" applyNumberFormat="0" applyFill="0" applyBorder="0" applyAlignment="0" applyProtection="0">
      <alignment horizontal="left"/>
    </xf>
    <xf numFmtId="38" fontId="82" fillId="0" borderId="0"/>
    <xf numFmtId="0" fontId="38" fillId="0" borderId="0" applyFill="0" applyBorder="0" applyProtection="0">
      <alignment horizontal="left" wrapText="1"/>
    </xf>
    <xf numFmtId="3" fontId="13" fillId="46" borderId="7" applyNumberFormat="0" applyFill="0" applyBorder="0" applyProtection="0">
      <alignment horizontal="left"/>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3" fillId="40" borderId="0" applyAlignment="0"/>
    <xf numFmtId="0" fontId="84" fillId="0" borderId="0" applyNumberFormat="0" applyFill="0" applyBorder="0" applyAlignment="0">
      <alignment horizontal="center"/>
    </xf>
    <xf numFmtId="0" fontId="3" fillId="60" borderId="0"/>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0" fontId="85" fillId="0" borderId="1">
      <alignment horizontal="center"/>
    </xf>
    <xf numFmtId="0" fontId="4"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5" fillId="0" borderId="0"/>
    <xf numFmtId="0" fontId="85" fillId="0" borderId="0">
      <alignment horizontal="center" vertical="center"/>
    </xf>
    <xf numFmtId="0" fontId="86" fillId="62" borderId="0" applyNumberFormat="0" applyFill="0">
      <alignment horizontal="left" vertical="center"/>
    </xf>
    <xf numFmtId="0" fontId="87" fillId="0" borderId="8"/>
    <xf numFmtId="40" fontId="88" fillId="0" borderId="0" applyBorder="0">
      <alignment horizontal="right"/>
    </xf>
    <xf numFmtId="0" fontId="3" fillId="0" borderId="0"/>
    <xf numFmtId="0" fontId="21" fillId="51" borderId="1" applyNumberFormat="0" applyAlignment="0">
      <alignment horizontal="center"/>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49" fontId="7" fillId="0" borderId="0" applyFill="0" applyBorder="0" applyAlignment="0"/>
    <xf numFmtId="195" fontId="3" fillId="0" borderId="0" applyFill="0" applyBorder="0" applyAlignment="0"/>
    <xf numFmtId="196" fontId="3" fillId="0" borderId="0" applyFill="0" applyBorder="0" applyAlignment="0"/>
    <xf numFmtId="0" fontId="3" fillId="0" borderId="0" applyFont="0" applyFill="0" applyBorder="0" applyAlignment="0" applyProtection="0"/>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40" fontId="89" fillId="0" borderId="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63" borderId="0" applyNumberFormat="0" applyFont="0" applyBorder="0" applyAlignment="0">
      <alignment wrapText="1"/>
    </xf>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198" fontId="60" fillId="0" borderId="0" applyFont="0" applyFill="0" applyBorder="0" applyAlignment="0" applyProtection="0"/>
    <xf numFmtId="199" fontId="94" fillId="0" borderId="0" applyFont="0" applyFill="0" applyBorder="0" applyAlignment="0" applyProtection="0"/>
    <xf numFmtId="0" fontId="95" fillId="64" borderId="0">
      <alignment horizontal="center"/>
    </xf>
    <xf numFmtId="200" fontId="94" fillId="0" borderId="0" applyFont="0" applyFill="0" applyBorder="0" applyAlignment="0" applyProtection="0"/>
    <xf numFmtId="201" fontId="94" fillId="0" borderId="0" applyFont="0" applyFill="0" applyBorder="0" applyAlignment="0" applyProtection="0"/>
    <xf numFmtId="202" fontId="3" fillId="0" borderId="0" applyFont="0" applyFill="0" applyBorder="0" applyAlignment="0" applyProtection="0"/>
    <xf numFmtId="203" fontId="3" fillId="0" borderId="0" applyFon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0" borderId="24" applyNumberFormat="0" applyBorder="0">
      <alignment wrapText="1"/>
    </xf>
    <xf numFmtId="1" fontId="3" fillId="0" borderId="0" applyFont="0" applyFill="0" applyBorder="0" applyAlignment="0" applyProtection="0"/>
    <xf numFmtId="204" fontId="98" fillId="57" borderId="0" applyFont="0" applyFill="0"/>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cellStyleXfs>
  <cellXfs count="61">
    <xf numFmtId="0" fontId="0" fillId="0" borderId="0" xfId="0"/>
    <xf numFmtId="0" fontId="99" fillId="0" borderId="0" xfId="0" applyFont="1" applyAlignment="1">
      <alignment vertical="center"/>
    </xf>
    <xf numFmtId="0" fontId="100" fillId="0" borderId="0" xfId="0" applyFont="1" applyAlignment="1">
      <alignment vertical="center"/>
    </xf>
    <xf numFmtId="0" fontId="100" fillId="0" borderId="0" xfId="0" applyFont="1" applyAlignment="1">
      <alignment horizontal="center" vertical="center"/>
    </xf>
    <xf numFmtId="9" fontId="100" fillId="0" borderId="0" xfId="1" applyFont="1" applyAlignment="1">
      <alignment horizontal="center" vertical="center"/>
    </xf>
    <xf numFmtId="9" fontId="100" fillId="0" borderId="0" xfId="1" applyFont="1" applyFill="1" applyAlignment="1">
      <alignment horizontal="center" vertical="center"/>
    </xf>
    <xf numFmtId="0" fontId="99" fillId="2" borderId="1" xfId="0" applyFont="1" applyFill="1" applyBorder="1" applyAlignment="1">
      <alignment horizontal="left" vertical="center" wrapText="1"/>
    </xf>
    <xf numFmtId="0" fontId="99" fillId="65" borderId="1" xfId="0" applyFont="1" applyFill="1" applyBorder="1" applyAlignment="1">
      <alignment horizontal="center" vertical="center" wrapText="1"/>
    </xf>
    <xf numFmtId="0" fontId="100" fillId="0" borderId="0" xfId="0" applyFont="1" applyAlignment="1">
      <alignment horizontal="left" vertical="top" wrapText="1"/>
    </xf>
    <xf numFmtId="49" fontId="99" fillId="0" borderId="0" xfId="0" applyNumberFormat="1" applyFont="1" applyAlignment="1">
      <alignment vertical="center"/>
    </xf>
    <xf numFmtId="2" fontId="3" fillId="0" borderId="1" xfId="1" applyNumberFormat="1" applyFont="1" applyFill="1" applyBorder="1" applyAlignment="1">
      <alignment horizontal="left" vertical="top" wrapText="1"/>
    </xf>
    <xf numFmtId="43" fontId="100" fillId="0" borderId="0" xfId="3" applyFont="1" applyFill="1" applyAlignment="1">
      <alignment horizontal="center" vertical="center" wrapText="1"/>
    </xf>
    <xf numFmtId="43" fontId="99" fillId="65" borderId="1" xfId="3" applyFont="1" applyFill="1" applyBorder="1" applyAlignment="1">
      <alignment horizontal="center" vertical="center" wrapText="1"/>
    </xf>
    <xf numFmtId="2" fontId="3" fillId="0" borderId="1" xfId="3" applyNumberFormat="1" applyFont="1" applyFill="1" applyBorder="1" applyAlignment="1">
      <alignment horizontal="center" vertical="center"/>
    </xf>
    <xf numFmtId="2" fontId="3" fillId="0" borderId="1" xfId="3" applyNumberFormat="1"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43" fontId="3" fillId="0" borderId="1" xfId="3" applyFont="1" applyFill="1" applyBorder="1" applyAlignment="1">
      <alignment horizontal="right" vertical="center" wrapText="1"/>
    </xf>
    <xf numFmtId="2" fontId="3" fillId="0" borderId="1" xfId="1" applyNumberFormat="1" applyFont="1" applyFill="1" applyBorder="1" applyAlignment="1">
      <alignment horizontal="center" vertical="center"/>
    </xf>
    <xf numFmtId="2" fontId="3" fillId="0" borderId="1" xfId="1" applyNumberFormat="1" applyFont="1" applyFill="1" applyBorder="1" applyAlignment="1">
      <alignment horizontal="center" vertical="center" wrapText="1"/>
    </xf>
    <xf numFmtId="43" fontId="3" fillId="0" borderId="1" xfId="3" applyFont="1" applyFill="1" applyBorder="1" applyAlignment="1">
      <alignment horizontal="center" vertical="top" wrapText="1"/>
    </xf>
    <xf numFmtId="2" fontId="3" fillId="0" borderId="26" xfId="1" applyNumberFormat="1" applyFont="1" applyFill="1" applyBorder="1" applyAlignment="1">
      <alignment horizontal="center" vertical="center" wrapText="1"/>
    </xf>
    <xf numFmtId="0" fontId="101" fillId="0" borderId="0" xfId="0" applyFont="1" applyAlignment="1">
      <alignment vertical="center"/>
    </xf>
    <xf numFmtId="0" fontId="101" fillId="0" borderId="0" xfId="0" applyFont="1" applyAlignment="1">
      <alignment vertical="top" wrapText="1"/>
    </xf>
    <xf numFmtId="0" fontId="101" fillId="0" borderId="0" xfId="0" applyFont="1" applyAlignment="1">
      <alignment horizontal="center" vertical="center" wrapText="1"/>
    </xf>
    <xf numFmtId="0" fontId="101" fillId="0" borderId="0" xfId="0" applyFont="1" applyAlignment="1">
      <alignment horizontal="center" vertical="center"/>
    </xf>
    <xf numFmtId="9" fontId="101" fillId="0" borderId="0" xfId="1" applyFont="1" applyAlignment="1">
      <alignment horizontal="center" vertical="center"/>
    </xf>
    <xf numFmtId="43" fontId="101" fillId="0" borderId="0" xfId="3" applyFont="1" applyFill="1" applyAlignment="1">
      <alignment horizontal="center" vertical="center" wrapText="1"/>
    </xf>
    <xf numFmtId="0" fontId="101" fillId="0" borderId="0" xfId="0" applyFont="1" applyAlignment="1">
      <alignment horizontal="left" vertical="top" wrapText="1"/>
    </xf>
    <xf numFmtId="15" fontId="102" fillId="0" borderId="0" xfId="0" applyNumberFormat="1" applyFont="1" applyFill="1" applyAlignment="1">
      <alignment vertical="center"/>
    </xf>
    <xf numFmtId="2" fontId="3" fillId="0" borderId="28"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164" fontId="3" fillId="0" borderId="1" xfId="2" applyNumberFormat="1" applyFont="1" applyFill="1" applyBorder="1" applyAlignment="1">
      <alignment horizontal="left" vertical="top" wrapText="1"/>
    </xf>
    <xf numFmtId="0" fontId="3" fillId="0" borderId="26" xfId="0" applyFont="1" applyFill="1" applyBorder="1" applyAlignment="1">
      <alignment horizontal="left" vertical="center" wrapText="1"/>
    </xf>
    <xf numFmtId="0" fontId="3" fillId="0" borderId="28" xfId="0" applyFont="1" applyFill="1" applyBorder="1" applyAlignment="1">
      <alignment vertical="center" wrapText="1"/>
    </xf>
    <xf numFmtId="2" fontId="3" fillId="0" borderId="28" xfId="1" applyNumberFormat="1" applyFont="1" applyFill="1" applyBorder="1" applyAlignment="1">
      <alignment horizontal="center" vertical="center" wrapText="1"/>
    </xf>
    <xf numFmtId="164" fontId="3" fillId="0" borderId="28" xfId="3"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99" fillId="66" borderId="27" xfId="0" applyFont="1" applyFill="1" applyBorder="1" applyAlignment="1">
      <alignment horizontal="center" vertical="center"/>
    </xf>
    <xf numFmtId="0" fontId="99" fillId="66" borderId="11"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8" xfId="0" applyFont="1" applyFill="1" applyBorder="1" applyAlignment="1">
      <alignment horizontal="left" vertical="center" wrapText="1"/>
    </xf>
    <xf numFmtId="2" fontId="3" fillId="0" borderId="28" xfId="1" applyNumberFormat="1" applyFont="1" applyFill="1" applyBorder="1" applyAlignment="1">
      <alignment horizontal="left" vertical="top" wrapText="1"/>
    </xf>
    <xf numFmtId="2" fontId="3" fillId="0" borderId="8" xfId="1" applyNumberFormat="1" applyFont="1" applyFill="1" applyBorder="1" applyAlignment="1">
      <alignment horizontal="left" vertical="top" wrapText="1"/>
    </xf>
    <xf numFmtId="2" fontId="3" fillId="0" borderId="26" xfId="1" applyNumberFormat="1" applyFont="1" applyFill="1" applyBorder="1" applyAlignment="1">
      <alignment horizontal="left" vertical="top" wrapText="1"/>
    </xf>
    <xf numFmtId="2" fontId="3" fillId="0" borderId="28" xfId="1" applyNumberFormat="1" applyFont="1" applyFill="1" applyBorder="1" applyAlignment="1">
      <alignment horizontal="center" vertical="center"/>
    </xf>
    <xf numFmtId="2" fontId="3" fillId="0" borderId="26" xfId="1" applyNumberFormat="1" applyFont="1" applyFill="1" applyBorder="1" applyAlignment="1">
      <alignment horizontal="center" vertical="center"/>
    </xf>
    <xf numFmtId="2" fontId="3" fillId="0" borderId="28" xfId="3" applyNumberFormat="1" applyFont="1" applyFill="1" applyBorder="1" applyAlignment="1">
      <alignment horizontal="right" vertical="center" wrapText="1"/>
    </xf>
    <xf numFmtId="2" fontId="3" fillId="0" borderId="26"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43" fontId="3" fillId="0" borderId="26" xfId="3" applyFont="1" applyFill="1" applyBorder="1" applyAlignment="1">
      <alignment horizontal="right" vertical="center" wrapText="1"/>
    </xf>
    <xf numFmtId="2" fontId="3" fillId="0" borderId="28" xfId="3" applyNumberFormat="1" applyFont="1" applyFill="1" applyBorder="1" applyAlignment="1">
      <alignment horizontal="center" vertical="center" wrapText="1"/>
    </xf>
    <xf numFmtId="2" fontId="3" fillId="0" borderId="26" xfId="3" applyNumberFormat="1" applyFont="1" applyFill="1" applyBorder="1" applyAlignment="1">
      <alignment horizontal="center" vertical="center" wrapText="1"/>
    </xf>
    <xf numFmtId="0" fontId="3" fillId="0" borderId="28"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top" wrapText="1"/>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zoomScaleNormal="100" workbookViewId="0">
      <pane ySplit="5" topLeftCell="A42" activePane="bottomLeft" state="frozen"/>
      <selection pane="bottomLeft" activeCell="A42" sqref="A42"/>
    </sheetView>
  </sheetViews>
  <sheetFormatPr defaultColWidth="9.28515625" defaultRowHeight="15.75"/>
  <cols>
    <col min="1" max="1" width="50.140625" style="21" bestFit="1" customWidth="1"/>
    <col min="2" max="2" width="42.5703125" style="22" customWidth="1"/>
    <col min="3" max="3" width="19.5703125" style="21" customWidth="1"/>
    <col min="4" max="4" width="13.42578125" style="24" customWidth="1"/>
    <col min="5" max="5" width="16.42578125" style="24" bestFit="1" customWidth="1"/>
    <col min="6" max="6" width="15.28515625" style="25" customWidth="1"/>
    <col min="7" max="7" width="18.85546875" style="26" customWidth="1"/>
    <col min="8" max="8" width="75.7109375" style="27" customWidth="1"/>
    <col min="9" max="16384" width="9.28515625" style="21"/>
  </cols>
  <sheetData>
    <row r="1" spans="1:8">
      <c r="A1" s="1" t="s">
        <v>0</v>
      </c>
      <c r="C1" s="2"/>
      <c r="D1" s="3"/>
      <c r="E1" s="3"/>
      <c r="F1" s="4"/>
      <c r="G1" s="11"/>
      <c r="H1" s="8"/>
    </row>
    <row r="2" spans="1:8">
      <c r="A2" s="9" t="s">
        <v>115</v>
      </c>
      <c r="C2" s="2"/>
      <c r="D2" s="3"/>
      <c r="E2" s="5"/>
      <c r="F2" s="5"/>
      <c r="G2" s="11"/>
      <c r="H2" s="8"/>
    </row>
    <row r="3" spans="1:8">
      <c r="A3" s="28">
        <v>45196</v>
      </c>
      <c r="B3" s="21"/>
      <c r="C3" s="2"/>
      <c r="D3" s="3"/>
      <c r="E3" s="3"/>
      <c r="F3" s="5"/>
      <c r="G3" s="11"/>
      <c r="H3" s="8"/>
    </row>
    <row r="4" spans="1:8">
      <c r="A4" s="1"/>
      <c r="C4" s="41" t="s">
        <v>115</v>
      </c>
      <c r="D4" s="42"/>
      <c r="E4" s="42"/>
      <c r="F4" s="42"/>
      <c r="G4" s="42"/>
      <c r="H4" s="42"/>
    </row>
    <row r="5" spans="1:8" s="23" customFormat="1" ht="59.65" customHeight="1">
      <c r="A5" s="6" t="s">
        <v>1</v>
      </c>
      <c r="B5" s="6" t="s">
        <v>2</v>
      </c>
      <c r="C5" s="7" t="s">
        <v>3</v>
      </c>
      <c r="D5" s="7" t="s">
        <v>4</v>
      </c>
      <c r="E5" s="7" t="s">
        <v>5</v>
      </c>
      <c r="F5" s="7" t="s">
        <v>6</v>
      </c>
      <c r="G5" s="12" t="s">
        <v>116</v>
      </c>
      <c r="H5" s="7" t="s">
        <v>7</v>
      </c>
    </row>
    <row r="6" spans="1:8" ht="22.15" customHeight="1">
      <c r="A6" s="31" t="s">
        <v>8</v>
      </c>
      <c r="B6" s="31" t="s">
        <v>9</v>
      </c>
      <c r="C6" s="13" t="s">
        <v>10</v>
      </c>
      <c r="D6" s="15"/>
      <c r="E6" s="15"/>
      <c r="F6" s="15"/>
      <c r="G6" s="16">
        <v>1</v>
      </c>
      <c r="H6" s="10" t="s">
        <v>11</v>
      </c>
    </row>
    <row r="7" spans="1:8" ht="22.15" customHeight="1">
      <c r="A7" s="31" t="s">
        <v>8</v>
      </c>
      <c r="B7" s="31" t="s">
        <v>12</v>
      </c>
      <c r="C7" s="13" t="s">
        <v>10</v>
      </c>
      <c r="D7" s="15"/>
      <c r="E7" s="15"/>
      <c r="F7" s="15"/>
      <c r="G7" s="16">
        <v>1</v>
      </c>
      <c r="H7" s="10" t="s">
        <v>11</v>
      </c>
    </row>
    <row r="8" spans="1:8" ht="22.15" customHeight="1">
      <c r="A8" s="31" t="s">
        <v>8</v>
      </c>
      <c r="B8" s="31" t="s">
        <v>13</v>
      </c>
      <c r="C8" s="13" t="s">
        <v>10</v>
      </c>
      <c r="D8" s="15"/>
      <c r="E8" s="15"/>
      <c r="F8" s="15"/>
      <c r="G8" s="16">
        <v>1</v>
      </c>
      <c r="H8" s="10" t="s">
        <v>14</v>
      </c>
    </row>
    <row r="9" spans="1:8" ht="22.15" customHeight="1">
      <c r="A9" s="31" t="s">
        <v>8</v>
      </c>
      <c r="B9" s="31" t="s">
        <v>15</v>
      </c>
      <c r="C9" s="13" t="s">
        <v>10</v>
      </c>
      <c r="D9" s="15"/>
      <c r="E9" s="15"/>
      <c r="F9" s="15"/>
      <c r="G9" s="16">
        <v>1</v>
      </c>
      <c r="H9" s="10" t="s">
        <v>11</v>
      </c>
    </row>
    <row r="10" spans="1:8" ht="22.15" customHeight="1">
      <c r="A10" s="31" t="s">
        <v>8</v>
      </c>
      <c r="B10" s="31" t="s">
        <v>16</v>
      </c>
      <c r="C10" s="13" t="s">
        <v>10</v>
      </c>
      <c r="D10" s="15"/>
      <c r="E10" s="15"/>
      <c r="F10" s="15"/>
      <c r="G10" s="16">
        <v>1</v>
      </c>
      <c r="H10" s="10" t="s">
        <v>11</v>
      </c>
    </row>
    <row r="11" spans="1:8" ht="140.25">
      <c r="A11" s="43" t="s">
        <v>17</v>
      </c>
      <c r="B11" s="31" t="s">
        <v>18</v>
      </c>
      <c r="C11" s="17" t="s">
        <v>19</v>
      </c>
      <c r="D11" s="15">
        <v>0.12</v>
      </c>
      <c r="E11" s="15"/>
      <c r="F11" s="15"/>
      <c r="G11" s="16">
        <f>1-D11/2</f>
        <v>0.94</v>
      </c>
      <c r="H11" s="32" t="s">
        <v>20</v>
      </c>
    </row>
    <row r="12" spans="1:8" ht="51">
      <c r="A12" s="45"/>
      <c r="B12" s="31" t="s">
        <v>21</v>
      </c>
      <c r="C12" s="17" t="s">
        <v>19</v>
      </c>
      <c r="D12" s="15">
        <v>0</v>
      </c>
      <c r="E12" s="15">
        <v>0.09</v>
      </c>
      <c r="F12" s="15"/>
      <c r="G12" s="16">
        <f>1-D12+E12</f>
        <v>1.0900000000000001</v>
      </c>
      <c r="H12" s="10" t="s">
        <v>22</v>
      </c>
    </row>
    <row r="13" spans="1:8" ht="51">
      <c r="A13" s="45"/>
      <c r="B13" s="31" t="s">
        <v>23</v>
      </c>
      <c r="C13" s="17" t="s">
        <v>19</v>
      </c>
      <c r="D13" s="15">
        <v>0</v>
      </c>
      <c r="E13" s="15">
        <v>0.09</v>
      </c>
      <c r="F13" s="15"/>
      <c r="G13" s="16">
        <f t="shared" ref="G13:G17" si="0">1-D13+E13</f>
        <v>1.0900000000000001</v>
      </c>
      <c r="H13" s="10" t="s">
        <v>24</v>
      </c>
    </row>
    <row r="14" spans="1:8" ht="25.5">
      <c r="A14" s="45"/>
      <c r="B14" s="31" t="s">
        <v>25</v>
      </c>
      <c r="C14" s="17" t="s">
        <v>19</v>
      </c>
      <c r="D14" s="15">
        <v>0.1</v>
      </c>
      <c r="E14" s="15">
        <v>0.09</v>
      </c>
      <c r="F14" s="15"/>
      <c r="G14" s="16">
        <f t="shared" si="0"/>
        <v>0.99</v>
      </c>
      <c r="H14" s="10" t="s">
        <v>26</v>
      </c>
    </row>
    <row r="15" spans="1:8" ht="105.95" customHeight="1">
      <c r="A15" s="45"/>
      <c r="B15" s="31" t="s">
        <v>27</v>
      </c>
      <c r="C15" s="17" t="s">
        <v>19</v>
      </c>
      <c r="D15" s="15">
        <v>0.1</v>
      </c>
      <c r="E15" s="15">
        <v>0.09</v>
      </c>
      <c r="F15" s="15"/>
      <c r="G15" s="16">
        <f t="shared" si="0"/>
        <v>0.99</v>
      </c>
      <c r="H15" s="10" t="s">
        <v>26</v>
      </c>
    </row>
    <row r="16" spans="1:8" ht="25.5">
      <c r="A16" s="45"/>
      <c r="B16" s="33" t="s">
        <v>28</v>
      </c>
      <c r="C16" s="17" t="s">
        <v>19</v>
      </c>
      <c r="D16" s="15">
        <v>0.1</v>
      </c>
      <c r="E16" s="15">
        <v>0.09</v>
      </c>
      <c r="F16" s="15"/>
      <c r="G16" s="16">
        <f t="shared" si="0"/>
        <v>0.99</v>
      </c>
      <c r="H16" s="10" t="s">
        <v>26</v>
      </c>
    </row>
    <row r="17" spans="1:8" ht="38.25">
      <c r="A17" s="44"/>
      <c r="B17" s="33" t="s">
        <v>29</v>
      </c>
      <c r="C17" s="17" t="s">
        <v>19</v>
      </c>
      <c r="D17" s="15">
        <v>0.1</v>
      </c>
      <c r="E17" s="15">
        <v>0.09</v>
      </c>
      <c r="F17" s="15"/>
      <c r="G17" s="16">
        <f t="shared" si="0"/>
        <v>0.99</v>
      </c>
      <c r="H17" s="10" t="s">
        <v>26</v>
      </c>
    </row>
    <row r="18" spans="1:8" ht="168.95" customHeight="1">
      <c r="A18" s="43" t="s">
        <v>17</v>
      </c>
      <c r="B18" s="33" t="s">
        <v>30</v>
      </c>
      <c r="C18" s="17" t="s">
        <v>10</v>
      </c>
      <c r="D18" s="15"/>
      <c r="E18" s="15"/>
      <c r="F18" s="15"/>
      <c r="G18" s="16" t="s">
        <v>31</v>
      </c>
      <c r="H18" s="32" t="s">
        <v>32</v>
      </c>
    </row>
    <row r="19" spans="1:8" ht="53.1" customHeight="1">
      <c r="A19" s="45"/>
      <c r="B19" s="33" t="s">
        <v>33</v>
      </c>
      <c r="C19" s="17" t="s">
        <v>10</v>
      </c>
      <c r="D19" s="15">
        <v>0.24</v>
      </c>
      <c r="E19" s="15">
        <v>0.01</v>
      </c>
      <c r="F19" s="15"/>
      <c r="G19" s="16">
        <v>0.77</v>
      </c>
      <c r="H19" s="46" t="s">
        <v>34</v>
      </c>
    </row>
    <row r="20" spans="1:8" ht="60.75" customHeight="1">
      <c r="A20" s="44"/>
      <c r="B20" s="33" t="s">
        <v>35</v>
      </c>
      <c r="C20" s="17" t="s">
        <v>10</v>
      </c>
      <c r="D20" s="15">
        <v>0.22</v>
      </c>
      <c r="E20" s="15">
        <v>0.01</v>
      </c>
      <c r="F20" s="15"/>
      <c r="G20" s="16">
        <v>0.79</v>
      </c>
      <c r="H20" s="47"/>
    </row>
    <row r="21" spans="1:8">
      <c r="A21" s="31" t="s">
        <v>17</v>
      </c>
      <c r="B21" s="33" t="s">
        <v>36</v>
      </c>
      <c r="C21" s="17" t="s">
        <v>10</v>
      </c>
      <c r="D21" s="15">
        <v>0.14000000000000001</v>
      </c>
      <c r="E21" s="15">
        <v>0.01</v>
      </c>
      <c r="F21" s="15"/>
      <c r="G21" s="16">
        <v>0.87</v>
      </c>
      <c r="H21" s="48"/>
    </row>
    <row r="22" spans="1:8" ht="79.5" customHeight="1">
      <c r="A22" s="31" t="s">
        <v>17</v>
      </c>
      <c r="B22" s="33" t="s">
        <v>37</v>
      </c>
      <c r="C22" s="13" t="s">
        <v>19</v>
      </c>
      <c r="D22" s="15">
        <v>0.1</v>
      </c>
      <c r="E22" s="15"/>
      <c r="F22" s="15"/>
      <c r="G22" s="16">
        <f>1-D22/2</f>
        <v>0.95</v>
      </c>
      <c r="H22" s="32" t="s">
        <v>38</v>
      </c>
    </row>
    <row r="23" spans="1:8" ht="94.5" customHeight="1">
      <c r="A23" s="31" t="s">
        <v>17</v>
      </c>
      <c r="B23" s="33" t="s">
        <v>39</v>
      </c>
      <c r="C23" s="13" t="s">
        <v>19</v>
      </c>
      <c r="D23" s="15">
        <v>0.22</v>
      </c>
      <c r="E23" s="15"/>
      <c r="F23" s="15"/>
      <c r="G23" s="16">
        <f>1-D23/2</f>
        <v>0.89</v>
      </c>
      <c r="H23" s="32" t="s">
        <v>40</v>
      </c>
    </row>
    <row r="24" spans="1:8" ht="155.44999999999999" customHeight="1">
      <c r="A24" s="31" t="s">
        <v>17</v>
      </c>
      <c r="B24" s="33" t="s">
        <v>41</v>
      </c>
      <c r="C24" s="17" t="s">
        <v>10</v>
      </c>
      <c r="D24" s="15">
        <v>0.44</v>
      </c>
      <c r="E24" s="15">
        <v>0.02</v>
      </c>
      <c r="F24" s="15" t="s">
        <v>42</v>
      </c>
      <c r="G24" s="16">
        <f>ROUND((1-D24+E24+0.11+0.05),2)</f>
        <v>0.74</v>
      </c>
      <c r="H24" s="10" t="s">
        <v>43</v>
      </c>
    </row>
    <row r="25" spans="1:8" ht="38.25">
      <c r="A25" s="31" t="s">
        <v>44</v>
      </c>
      <c r="B25" s="31" t="s">
        <v>45</v>
      </c>
      <c r="C25" s="17" t="s">
        <v>10</v>
      </c>
      <c r="D25" s="15"/>
      <c r="E25" s="15"/>
      <c r="F25" s="15"/>
      <c r="G25" s="16" t="s">
        <v>46</v>
      </c>
      <c r="H25" s="32" t="s">
        <v>47</v>
      </c>
    </row>
    <row r="26" spans="1:8" ht="38.25">
      <c r="A26" s="31" t="s">
        <v>44</v>
      </c>
      <c r="B26" s="31" t="s">
        <v>48</v>
      </c>
      <c r="C26" s="17" t="s">
        <v>10</v>
      </c>
      <c r="D26" s="15"/>
      <c r="E26" s="15"/>
      <c r="F26" s="15"/>
      <c r="G26" s="16">
        <v>1</v>
      </c>
      <c r="H26" s="10" t="s">
        <v>49</v>
      </c>
    </row>
    <row r="27" spans="1:8" ht="102">
      <c r="A27" s="31" t="s">
        <v>50</v>
      </c>
      <c r="B27" s="31" t="s">
        <v>51</v>
      </c>
      <c r="C27" s="13" t="s">
        <v>10</v>
      </c>
      <c r="D27" s="15">
        <v>0.05</v>
      </c>
      <c r="E27" s="15">
        <v>0.01</v>
      </c>
      <c r="F27" s="15">
        <v>0</v>
      </c>
      <c r="G27" s="16">
        <v>0.96</v>
      </c>
      <c r="H27" s="32" t="s">
        <v>52</v>
      </c>
    </row>
    <row r="28" spans="1:8" ht="63.75">
      <c r="A28" s="31" t="s">
        <v>53</v>
      </c>
      <c r="B28" s="31" t="s">
        <v>54</v>
      </c>
      <c r="C28" s="13" t="s">
        <v>10</v>
      </c>
      <c r="D28" s="15">
        <v>0</v>
      </c>
      <c r="E28" s="15">
        <v>0.01</v>
      </c>
      <c r="F28" s="15">
        <v>0</v>
      </c>
      <c r="G28" s="16">
        <v>1.01</v>
      </c>
      <c r="H28" s="34" t="s">
        <v>55</v>
      </c>
    </row>
    <row r="29" spans="1:8" ht="51">
      <c r="A29" s="31" t="s">
        <v>53</v>
      </c>
      <c r="B29" s="31" t="s">
        <v>56</v>
      </c>
      <c r="C29" s="13" t="s">
        <v>10</v>
      </c>
      <c r="D29" s="15">
        <v>0</v>
      </c>
      <c r="E29" s="15">
        <v>0.01</v>
      </c>
      <c r="F29" s="15">
        <v>0</v>
      </c>
      <c r="G29" s="16">
        <v>1.01</v>
      </c>
      <c r="H29" s="34" t="s">
        <v>57</v>
      </c>
    </row>
    <row r="30" spans="1:8" ht="22.15" customHeight="1">
      <c r="A30" s="43" t="s">
        <v>58</v>
      </c>
      <c r="B30" s="31" t="s">
        <v>59</v>
      </c>
      <c r="C30" s="13" t="s">
        <v>10</v>
      </c>
      <c r="D30" s="15">
        <v>0.14000000000000001</v>
      </c>
      <c r="E30" s="15">
        <v>0.01</v>
      </c>
      <c r="F30" s="15"/>
      <c r="G30" s="16">
        <f>1-D30+E30+F30</f>
        <v>0.87</v>
      </c>
      <c r="H30" s="46" t="s">
        <v>60</v>
      </c>
    </row>
    <row r="31" spans="1:8" ht="22.15" customHeight="1">
      <c r="A31" s="45"/>
      <c r="B31" s="31" t="s">
        <v>61</v>
      </c>
      <c r="C31" s="13" t="s">
        <v>19</v>
      </c>
      <c r="D31" s="15">
        <v>0.14000000000000001</v>
      </c>
      <c r="E31" s="15">
        <v>0.01</v>
      </c>
      <c r="F31" s="15">
        <v>0.01</v>
      </c>
      <c r="G31" s="16">
        <f>1-D31+E31+F31</f>
        <v>0.88</v>
      </c>
      <c r="H31" s="47"/>
    </row>
    <row r="32" spans="1:8" ht="22.15" customHeight="1">
      <c r="A32" s="45"/>
      <c r="B32" s="31" t="s">
        <v>62</v>
      </c>
      <c r="C32" s="18" t="s">
        <v>10</v>
      </c>
      <c r="D32" s="15">
        <v>0.14000000000000001</v>
      </c>
      <c r="E32" s="15">
        <v>0.01</v>
      </c>
      <c r="F32" s="15"/>
      <c r="G32" s="16">
        <f>1-D32+E32+F32</f>
        <v>0.87</v>
      </c>
      <c r="H32" s="47"/>
    </row>
    <row r="33" spans="1:8" ht="76.5">
      <c r="A33" s="44"/>
      <c r="B33" s="31" t="s">
        <v>63</v>
      </c>
      <c r="C33" s="18" t="s">
        <v>10</v>
      </c>
      <c r="D33" s="15">
        <v>0.06</v>
      </c>
      <c r="E33" s="15">
        <v>0</v>
      </c>
      <c r="F33" s="15">
        <v>0</v>
      </c>
      <c r="G33" s="16">
        <v>0.94</v>
      </c>
      <c r="H33" s="10" t="s">
        <v>64</v>
      </c>
    </row>
    <row r="34" spans="1:8" ht="204">
      <c r="A34" s="35" t="s">
        <v>17</v>
      </c>
      <c r="B34" s="36" t="s">
        <v>65</v>
      </c>
      <c r="C34" s="37" t="s">
        <v>19</v>
      </c>
      <c r="D34" s="29"/>
      <c r="E34" s="29"/>
      <c r="F34" s="38">
        <v>8.3000000000000004E-2</v>
      </c>
      <c r="G34" s="30" t="s">
        <v>66</v>
      </c>
      <c r="H34" s="10" t="s">
        <v>67</v>
      </c>
    </row>
    <row r="35" spans="1:8" ht="25.5">
      <c r="A35" s="31" t="s">
        <v>68</v>
      </c>
      <c r="B35" s="43" t="s">
        <v>69</v>
      </c>
      <c r="C35" s="49" t="s">
        <v>10</v>
      </c>
      <c r="D35" s="51">
        <v>0.22</v>
      </c>
      <c r="E35" s="51">
        <v>0.11</v>
      </c>
      <c r="F35" s="51">
        <v>0.02</v>
      </c>
      <c r="G35" s="53" t="s">
        <v>70</v>
      </c>
      <c r="H35" s="10" t="s">
        <v>71</v>
      </c>
    </row>
    <row r="36" spans="1:8" ht="255">
      <c r="A36" s="31" t="s">
        <v>68</v>
      </c>
      <c r="B36" s="44"/>
      <c r="C36" s="50"/>
      <c r="D36" s="52"/>
      <c r="E36" s="52"/>
      <c r="F36" s="52"/>
      <c r="G36" s="54"/>
      <c r="H36" s="10" t="s">
        <v>72</v>
      </c>
    </row>
    <row r="37" spans="1:8" ht="39" customHeight="1">
      <c r="A37" s="31" t="s">
        <v>73</v>
      </c>
      <c r="B37" s="43" t="s">
        <v>69</v>
      </c>
      <c r="C37" s="49" t="s">
        <v>10</v>
      </c>
      <c r="D37" s="55" t="s">
        <v>74</v>
      </c>
      <c r="E37" s="51" t="s">
        <v>75</v>
      </c>
      <c r="F37" s="51">
        <v>0</v>
      </c>
      <c r="G37" s="53" t="s">
        <v>76</v>
      </c>
      <c r="H37" s="46" t="s">
        <v>77</v>
      </c>
    </row>
    <row r="38" spans="1:8" ht="116.45" customHeight="1">
      <c r="A38" s="31" t="s">
        <v>73</v>
      </c>
      <c r="B38" s="44"/>
      <c r="C38" s="50"/>
      <c r="D38" s="56"/>
      <c r="E38" s="52"/>
      <c r="F38" s="52"/>
      <c r="G38" s="54"/>
      <c r="H38" s="48"/>
    </row>
    <row r="39" spans="1:8" ht="51">
      <c r="A39" s="31" t="s">
        <v>68</v>
      </c>
      <c r="B39" s="31" t="s">
        <v>78</v>
      </c>
      <c r="C39" s="18" t="s">
        <v>10</v>
      </c>
      <c r="D39" s="15">
        <v>0.26</v>
      </c>
      <c r="E39" s="15">
        <v>0</v>
      </c>
      <c r="F39" s="15"/>
      <c r="G39" s="16">
        <v>0.74</v>
      </c>
      <c r="H39" s="10" t="s">
        <v>79</v>
      </c>
    </row>
    <row r="40" spans="1:8" ht="119.1" customHeight="1">
      <c r="A40" s="31" t="s">
        <v>73</v>
      </c>
      <c r="B40" s="31" t="s">
        <v>78</v>
      </c>
      <c r="C40" s="18" t="s">
        <v>10</v>
      </c>
      <c r="D40" s="15">
        <v>0.15</v>
      </c>
      <c r="E40" s="15">
        <v>7.0000000000000007E-2</v>
      </c>
      <c r="F40" s="15">
        <v>0</v>
      </c>
      <c r="G40" s="16">
        <v>0.92</v>
      </c>
      <c r="H40" s="10" t="s">
        <v>80</v>
      </c>
    </row>
    <row r="41" spans="1:8" ht="63.75">
      <c r="A41" s="31" t="s">
        <v>81</v>
      </c>
      <c r="B41" s="31" t="s">
        <v>63</v>
      </c>
      <c r="C41" s="18" t="s">
        <v>10</v>
      </c>
      <c r="D41" s="15">
        <v>0.06</v>
      </c>
      <c r="E41" s="15">
        <v>0</v>
      </c>
      <c r="F41" s="15">
        <v>0</v>
      </c>
      <c r="G41" s="16">
        <v>0.94</v>
      </c>
      <c r="H41" s="10" t="s">
        <v>82</v>
      </c>
    </row>
    <row r="42" spans="1:8" ht="105.95" customHeight="1">
      <c r="A42" s="31" t="s">
        <v>81</v>
      </c>
      <c r="B42" s="31" t="s">
        <v>83</v>
      </c>
      <c r="C42" s="39" t="s">
        <v>10</v>
      </c>
      <c r="D42" s="14">
        <v>7.0000000000000007E-2</v>
      </c>
      <c r="E42" s="14">
        <v>0.05</v>
      </c>
      <c r="F42" s="15">
        <v>0</v>
      </c>
      <c r="G42" s="16">
        <v>0.98</v>
      </c>
      <c r="H42" s="32" t="s">
        <v>84</v>
      </c>
    </row>
    <row r="43" spans="1:8" ht="51">
      <c r="A43" s="31" t="s">
        <v>81</v>
      </c>
      <c r="B43" s="31" t="s">
        <v>85</v>
      </c>
      <c r="C43" s="39" t="s">
        <v>19</v>
      </c>
      <c r="D43" s="14" t="s">
        <v>86</v>
      </c>
      <c r="E43" s="15">
        <v>0</v>
      </c>
      <c r="F43" s="15">
        <v>0</v>
      </c>
      <c r="G43" s="16">
        <v>0.43</v>
      </c>
      <c r="H43" s="32" t="s">
        <v>87</v>
      </c>
    </row>
    <row r="44" spans="1:8" ht="81.400000000000006" customHeight="1">
      <c r="A44" s="31" t="s">
        <v>81</v>
      </c>
      <c r="B44" s="31" t="s">
        <v>88</v>
      </c>
      <c r="C44" s="39" t="s">
        <v>10</v>
      </c>
      <c r="D44" s="14"/>
      <c r="E44" s="15"/>
      <c r="F44" s="15"/>
      <c r="G44" s="16">
        <v>0.43</v>
      </c>
      <c r="H44" s="32" t="s">
        <v>89</v>
      </c>
    </row>
    <row r="45" spans="1:8">
      <c r="A45" s="31" t="s">
        <v>81</v>
      </c>
      <c r="B45" s="31" t="s">
        <v>90</v>
      </c>
      <c r="C45" s="17" t="s">
        <v>10</v>
      </c>
      <c r="D45" s="15"/>
      <c r="E45" s="15"/>
      <c r="F45" s="15"/>
      <c r="G45" s="16">
        <v>1</v>
      </c>
      <c r="H45" s="60" t="s">
        <v>117</v>
      </c>
    </row>
    <row r="46" spans="1:8" ht="30.4" customHeight="1">
      <c r="A46" s="31" t="s">
        <v>81</v>
      </c>
      <c r="B46" s="31" t="s">
        <v>91</v>
      </c>
      <c r="C46" s="17" t="s">
        <v>10</v>
      </c>
      <c r="D46" s="15"/>
      <c r="E46" s="15"/>
      <c r="F46" s="15"/>
      <c r="G46" s="16" t="s">
        <v>92</v>
      </c>
      <c r="H46" s="10" t="s">
        <v>93</v>
      </c>
    </row>
    <row r="47" spans="1:8" ht="39.6" customHeight="1">
      <c r="A47" s="31" t="s">
        <v>94</v>
      </c>
      <c r="B47" s="31" t="s">
        <v>95</v>
      </c>
      <c r="C47" s="59" t="s">
        <v>10</v>
      </c>
      <c r="D47" s="55" t="s">
        <v>96</v>
      </c>
      <c r="E47" s="51" t="s">
        <v>97</v>
      </c>
      <c r="F47" s="51"/>
      <c r="G47" s="53" t="s">
        <v>98</v>
      </c>
      <c r="H47" s="57" t="s">
        <v>99</v>
      </c>
    </row>
    <row r="48" spans="1:8" ht="39.6" customHeight="1">
      <c r="A48" s="31" t="s">
        <v>94</v>
      </c>
      <c r="B48" s="31" t="s">
        <v>100</v>
      </c>
      <c r="C48" s="59"/>
      <c r="D48" s="56"/>
      <c r="E48" s="52"/>
      <c r="F48" s="52"/>
      <c r="G48" s="54"/>
      <c r="H48" s="58"/>
    </row>
    <row r="49" spans="1:8" ht="25.5">
      <c r="A49" s="31" t="s">
        <v>81</v>
      </c>
      <c r="B49" s="31" t="s">
        <v>101</v>
      </c>
      <c r="C49" s="17" t="s">
        <v>10</v>
      </c>
      <c r="D49" s="15"/>
      <c r="E49" s="15"/>
      <c r="F49" s="15"/>
      <c r="G49" s="16">
        <v>0.8</v>
      </c>
      <c r="H49" s="10" t="s">
        <v>102</v>
      </c>
    </row>
    <row r="50" spans="1:8" ht="76.5">
      <c r="A50" s="35" t="s">
        <v>81</v>
      </c>
      <c r="B50" s="36" t="s">
        <v>103</v>
      </c>
      <c r="C50" s="18" t="s">
        <v>19</v>
      </c>
      <c r="D50" s="29"/>
      <c r="E50" s="29"/>
      <c r="F50" s="29">
        <v>0</v>
      </c>
      <c r="G50" s="29">
        <v>0</v>
      </c>
      <c r="H50" s="10" t="s">
        <v>104</v>
      </c>
    </row>
    <row r="51" spans="1:8" ht="38.25">
      <c r="A51" s="31" t="s">
        <v>105</v>
      </c>
      <c r="B51" s="31" t="s">
        <v>106</v>
      </c>
      <c r="C51" s="20" t="s">
        <v>10</v>
      </c>
      <c r="D51" s="15"/>
      <c r="E51" s="15"/>
      <c r="F51" s="15"/>
      <c r="G51" s="16" t="s">
        <v>107</v>
      </c>
      <c r="H51" s="10" t="s">
        <v>108</v>
      </c>
    </row>
    <row r="52" spans="1:8" ht="38.25">
      <c r="A52" s="31" t="s">
        <v>105</v>
      </c>
      <c r="B52" s="31" t="s">
        <v>109</v>
      </c>
      <c r="C52" s="17" t="s">
        <v>10</v>
      </c>
      <c r="D52" s="15"/>
      <c r="E52" s="15"/>
      <c r="F52" s="15"/>
      <c r="G52" s="16">
        <v>1</v>
      </c>
      <c r="H52" s="10" t="s">
        <v>110</v>
      </c>
    </row>
    <row r="53" spans="1:8" ht="38.25">
      <c r="A53" s="31" t="s">
        <v>105</v>
      </c>
      <c r="B53" s="31" t="s">
        <v>111</v>
      </c>
      <c r="C53" s="17" t="s">
        <v>10</v>
      </c>
      <c r="D53" s="15"/>
      <c r="E53" s="15"/>
      <c r="F53" s="15"/>
      <c r="G53" s="16" t="s">
        <v>107</v>
      </c>
      <c r="H53" s="10" t="s">
        <v>108</v>
      </c>
    </row>
    <row r="54" spans="1:8" s="23" customFormat="1" ht="89.25">
      <c r="A54" s="40" t="s">
        <v>105</v>
      </c>
      <c r="B54" s="32" t="s">
        <v>112</v>
      </c>
      <c r="C54" s="39" t="s">
        <v>10</v>
      </c>
      <c r="D54" s="15"/>
      <c r="E54" s="15"/>
      <c r="F54" s="15"/>
      <c r="G54" s="19" t="s">
        <v>113</v>
      </c>
      <c r="H54" s="10" t="s">
        <v>114</v>
      </c>
    </row>
  </sheetData>
  <autoFilter ref="A5:H54" xr:uid="{AB31390F-FD34-4380-9D77-E944DE8F6CD2}"/>
  <mergeCells count="25">
    <mergeCell ref="D47:D48"/>
    <mergeCell ref="E47:E48"/>
    <mergeCell ref="F47:F48"/>
    <mergeCell ref="G47:G48"/>
    <mergeCell ref="C47:C48"/>
    <mergeCell ref="H47:H48"/>
    <mergeCell ref="H37:H38"/>
    <mergeCell ref="E37:E38"/>
    <mergeCell ref="F37:F38"/>
    <mergeCell ref="G37:G38"/>
    <mergeCell ref="C4:H4"/>
    <mergeCell ref="B37:B38"/>
    <mergeCell ref="A11:A17"/>
    <mergeCell ref="H30:H32"/>
    <mergeCell ref="H19:H21"/>
    <mergeCell ref="C35:C36"/>
    <mergeCell ref="D35:D36"/>
    <mergeCell ref="E35:E36"/>
    <mergeCell ref="F35:F36"/>
    <mergeCell ref="G35:G36"/>
    <mergeCell ref="A30:A33"/>
    <mergeCell ref="A18:A20"/>
    <mergeCell ref="B35:B36"/>
    <mergeCell ref="C37:C38"/>
    <mergeCell ref="D37:D38"/>
  </mergeCells>
  <pageMargins left="0.5" right="0.5" top="0.75" bottom="0.75" header="0.3" footer="0.3"/>
  <pageSetup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8" ma:contentTypeDescription="Create a new document." ma:contentTypeScope="" ma:versionID="967f1b68f5e3ab80cf840f70ac74ee22">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02d4f5a0ee28515d2762b287c354b752"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d755eef-71ec-496f-ab18-a3e771bfb4a9">
      <Terms xmlns="http://schemas.microsoft.com/office/infopath/2007/PartnerControls"/>
    </lcf76f155ced4ddcb4097134ff3c332f>
    <TaxCatchAll xmlns="dd860c49-519f-4fad-a9e7-096243cb3a9a"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3F759D-E3C0-4F2C-BDBD-7B6C6D4E9F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1AF76D-8FE0-451B-B5C2-FD0A523B0885}">
  <ds:schemaRefs>
    <ds:schemaRef ds:uri="http://schemas.openxmlformats.org/package/2006/metadata/core-properties"/>
    <ds:schemaRef ds:uri="http://purl.org/dc/elements/1.1/"/>
    <ds:schemaRef ds:uri="http://schemas.microsoft.com/office/2006/documentManagement/types"/>
    <ds:schemaRef ds:uri="http://www.w3.org/XML/1998/namespace"/>
    <ds:schemaRef ds:uri="ad755eef-71ec-496f-ab18-a3e771bfb4a9"/>
    <ds:schemaRef ds:uri="http://purl.org/dc/terms/"/>
    <ds:schemaRef ds:uri="http://schemas.microsoft.com/sharepoint/v3"/>
    <ds:schemaRef ds:uri="http://purl.org/dc/dcmitype/"/>
    <ds:schemaRef ds:uri="http://schemas.microsoft.com/office/infopath/2007/PartnerControls"/>
    <ds:schemaRef ds:uri="dd860c49-519f-4fad-a9e7-096243cb3a9a"/>
    <ds:schemaRef ds:uri="http://schemas.microsoft.com/office/2006/metadata/properties"/>
  </ds:schemaRefs>
</ds:datastoreItem>
</file>

<file path=customXml/itemProps3.xml><?xml version="1.0" encoding="utf-8"?>
<ds:datastoreItem xmlns:ds="http://schemas.openxmlformats.org/officeDocument/2006/customXml" ds:itemID="{10641911-EB80-4677-B340-FF29DD74CF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2023-08-30T20:46:21Z</dcterms:created>
  <dcterms:modified xsi:type="dcterms:W3CDTF">2023-10-02T14:33:55Z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0x01010087588F1E73A3DF4E9DE46ACDFEFCEA5B</vt:lpwstr>
  </property>
</Properties>
</file>