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netorgft4117119-my.sharepoint.com/personal/celia_celiajohnsonconsulting_com/Documents/IL SAG Website/SAG Website- Policy/Adjustable Savings Goals/2022 Final Adj Savings Goals/"/>
    </mc:Choice>
  </mc:AlternateContent>
  <xr:revisionPtr revIDLastSave="0" documentId="8_{E5A453BD-5F9D-437F-A175-0A600277C638}" xr6:coauthVersionLast="47" xr6:coauthVersionMax="47" xr10:uidLastSave="{00000000-0000-0000-0000-000000000000}"/>
  <bookViews>
    <workbookView xWindow="28680" yWindow="-120" windowWidth="29040" windowHeight="15840" xr2:uid="{6389516F-1B04-49D5-9D6A-424E767BC4EC}"/>
  </bookViews>
  <sheets>
    <sheet name="Summary After Guidehouse Adj."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__sal2" hidden="1">{"SALARIOS",#N/A,FALSE,"Hoja3";"SUELDOS EMPLEADOS",#N/A,FALSE,"Hoja4";"SUELDOS EJECUTIVOS",#N/A,FALSE,"Hoja5"}</definedName>
    <definedName name="____sal2" hidden="1">{"SALARIOS",#N/A,FALSE,"Hoja3";"SUELDOS EMPLEADOS",#N/A,FALSE,"Hoja4";"SUELDOS EJECUTIVOS",#N/A,FALSE,"Hoja5"}</definedName>
    <definedName name="___sal2" hidden="1">{"SALARIOS",#N/A,FALSE,"Hoja3";"SUELDOS EMPLEADOS",#N/A,FALSE,"Hoja4";"SUELDOS EJECUTIVOS",#N/A,FALSE,"Hoja5"}</definedName>
    <definedName name="__123Graph_A" hidden="1">'[1]Func. Plt. RRF - With Earnings'!#REF!</definedName>
    <definedName name="__123Graph_B" hidden="1">'[2]Forecast Fuel'!#REF!</definedName>
    <definedName name="__123Graph_C" hidden="1">'[1]Func. Plt. RRF - With Earnings'!#REF!</definedName>
    <definedName name="__123Graph_D" hidden="1">'[1]Func. Plt. RRF - With Earnings'!#REF!</definedName>
    <definedName name="__123Graph_E" hidden="1">'[1]Func. Plt. RRF - With Earnings'!#REF!</definedName>
    <definedName name="__123Graph_F" hidden="1">'[1]Func. Plt. RRF - With Earnings'!#REF!</definedName>
    <definedName name="__sal2" hidden="1">{"SALARIOS",#N/A,FALSE,"Hoja3";"SUELDOS EMPLEADOS",#N/A,FALSE,"Hoja4";"SUELDOS EJECUTIVOS",#N/A,FALSE,"Hoja5"}</definedName>
    <definedName name="_bdm.FastTrackBookmark.10_4_2004_9_40_31_AM.edm" hidden="1">'[3]Adjusted Exp &amp; Rate Base'!#REF!</definedName>
    <definedName name="_bdm.FastTrackBookmark.9_15_2004_3_08_01_PM.edm" hidden="1">'[4]Stmt H'!#REF!</definedName>
    <definedName name="_bdm.FastTrackBookmark.9_15_2004_3_17_28_PM.edm" hidden="1">'[5]WACC &amp; IT'!#REF!</definedName>
    <definedName name="_bdm.FastTrackBookmark.9_15_2004_4_15_33_PM.edm" hidden="1">'[4]Stmt H'!#REF!</definedName>
    <definedName name="_Fill" hidden="1">#REF!</definedName>
    <definedName name="_xlnm._FilterDatabase" localSheetId="0" hidden="1">'Summary After Guidehouse Adj.'!$B$23:$D$23</definedName>
    <definedName name="_Key1" hidden="1">#REF!</definedName>
    <definedName name="_Key2" hidden="1">#REF!</definedName>
    <definedName name="_Order1" hidden="1">0</definedName>
    <definedName name="_Order2" hidden="1">255</definedName>
    <definedName name="_Sort"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dfa" hidden="1">{#N/A,#N/A,TRUE,"CUSTOMER INFORMATION";#N/A,#N/A,TRUE,"ALLOCATION FACTOR";#N/A,#N/A,TRUE,"GROSS DISTRIBUTION PLANT";#N/A,#N/A,TRUE,"GROSS CUSTOMER PLANT";#N/A,#N/A,TRUE,"PLANT ALLOCATION SUMMARY";#N/A,#N/A,TRUE,"EXPENSE DISTRIBUTION O&amp;M";#N/A,#N/A,TRUE,"EXPENSE CUST OP AND A&amp;G";#N/A,#N/A,TRUE,"EXPENSE DEPR AND TAXES";#N/A,#N/A,TRUE,"EXPENSE OPER - TRANSPORT";#N/A,#N/A,TRUE,"FED INCOME TAX DEDUCT";#N/A,#N/A,TRUE,"FED INCOME TAX CALC";#N/A,#N/A,TRUE,"CASH WORKING CAPITAL";#N/A,#N/A,TRUE,"RATE BASE ALLOCATION";#N/A,#N/A,TRUE,"NET EARNINGS &amp; ROR";#N/A,#N/A,TRUE,"EARN_REV_FRANCHISE_CWC CHANGES";#N/A,#N/A,TRUE,"EXPENSE DEPR AND TAXES (2)";#N/A,#N/A,TRUE,"EXPENSE OPER - TRANSPORT (2)";#N/A,#N/A,TRUE,"FED INCOME TAX DEDUCT (2)";#N/A,#N/A,TRUE,"FED INCOME TAX CALC (2)";#N/A,#N/A,TRUE,"CASH WORKING CAPITAL (2)";#N/A,#N/A,TRUE,"RATE BASE ALLOCATION (2)";#N/A,#N/A,TRUE,"NET EARNINGS &amp; ROR (2)";#N/A,#N/A,TRUE,"PROPOSED INCREASES &amp; ROR";#N/A,#N/A,TRUE,"PROPOSED INCREASES &amp; ROR (2)"}</definedName>
    <definedName name="adsf" hidden="1">#REF!</definedName>
    <definedName name="adsfas" hidden="1">#REF!</definedName>
    <definedName name="aesreport2"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nnual_report2" hidden="1">{"ARPandL",#N/A,FALSE,"Report Annual";"ARCashflow",#N/A,FALSE,"Report Annual";"ARBalanceSheet",#N/A,FALSE,"Report Annual";"ARRatios",#N/A,FALSE,"Report Annual"}</definedName>
    <definedName name="AS2DocOpenMode" hidden="1">"AS2DocumentEdit"</definedName>
    <definedName name="calculations2"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iscount_Rate">'[6]General Inputs'!$J$8</definedName>
    <definedName name="finance2" hidden="1">{"Finance 1",#N/A,FALSE,"FINANCE.XLS";"Finance 2",#N/A,FALSE,"FINANCE.XLS";"Finance 3",#N/A,FALSE,"FINANCE.XLS";"Finance 4",#N/A,FALSE,"FINANCE.XLS";"Finance 5",#N/A,FALSE,"FINANCE.XLS";"Finance 6",#N/A,FALSE,"FINANCE.XLS";"Finance 7",#N/A,FALSE,"FINANCE.XLS";"Finance 8",#N/A,FALSE,"FINANCE.XLS"}</definedName>
    <definedName name="flujo2" hidden="1">{"FLUJO DE CAJA",#N/A,FALSE,"Hoja1";"ANEXOS FLUJO",#N/A,FALSE,"Hoja1"}</definedName>
    <definedName name="ganacias2" hidden="1">{"GAN.Y PERD.RESUMIDO",#N/A,FALSE,"Hoja1";"GAN.Y PERD.DETALLADO",#N/A,FALSE,"Hoja1"}</definedName>
    <definedName name="hh" hidden="1">{"Valuation",#N/A,TRUE,"Valuation Summary";"Financial Statements",#N/A,TRUE,"Results";"Results",#N/A,TRUE,"Results";"Ratios",#N/A,TRUE,"Results";"P2 Summary",#N/A,TRUE,"Results";"Historical data",#N/A,TRUE,"Historical Data";"P1 Inputs",#N/A,TRUE,"Forecast Drivers";"P2 Inputs",#N/A,TRUE,"Forecast Drivers"}</definedName>
    <definedName name="inputs" hidden="1">{"Inputs 1","Base",FALSE,"INPUTS";"Inputs 2","Base",FALSE,"INPUTS";"Inputs 3","Base",FALSE,"INPUTS";"Inputs 4","Base",FALSE,"INPUTS";"Inputs 5","Base",FALSE,"INPUTS"}</definedName>
    <definedName name="IntroPrintArea" hidden="1">#REF!</definedName>
    <definedName name="jj" hidden="1">{"Portrait",#N/A,FALSE,"BOILER";"boiler_1",#N/A,FALSE,"BOILER";"boiler_2",#N/A,FALSE,"BOILER";"boiler_3",#N/A,FALSE,"BOILER";"results",#N/A,FALSE,"BOILER"}</definedName>
    <definedName name="LineLoss_Electric">'[6]General Inputs'!$J$17</definedName>
    <definedName name="LineLoss_ElectricPeak">'[6]General Inputs'!$J$18</definedName>
    <definedName name="LineLoss_NSG_Gas">'[6]General Inputs'!$K$19</definedName>
    <definedName name="LineLoss_PGL_Gas">'[6]General Inputs'!$J$19</definedName>
    <definedName name="MMDB_123Graph_A" hidden="1">'[7]Ptnr Returns'!#REF!</definedName>
    <definedName name="MMDB_Key1" hidden="1">#REF!</definedName>
    <definedName name="MMDB_Sort" hidden="1">#REF!</definedName>
    <definedName name="old_1" hidden="1">[8]old!$V$5</definedName>
    <definedName name="print99" hidden="1">{#N/A,#N/A,FALSE,"Resid CPRIV";#N/A,#N/A,FALSE,"Comer_CPRIVKsum";#N/A,#N/A,FALSE,"General (2)";#N/A,#N/A,FALSE,"Oficial";#N/A,#N/A,FALSE,"Resumen";#N/A,#N/A,FALSE,"Escenarios"}</definedName>
    <definedName name="report99" hidden="1">{"Rep 1",#N/A,FALSE,"Reports";"Rep 2",#N/A,FALSE,"Reports";"Rep 3",#N/A,FALSE,"Reports";"Rep 4",#N/A,FALSE,"Reports"}</definedName>
    <definedName name="sadf4" hidden="1">{"Portrait",#N/A,FALSE,"BOILER";"boiler_1",#N/A,FALSE,"BOILER";"boiler_2",#N/A,FALSE,"BOILER";"boiler_3",#N/A,FALSE,"BOILER";"results",#N/A,FALSE,"BOILER"}</definedName>
    <definedName name="saraaksdf" hidden="1">{"Schedule 1",#N/A,FALSE,"Riders";"Schedule 2",#N/A,FALSE,"Riders";"Schedule 3",#N/A,FALSE,"Capital Structures";"Electric Rate Base",#N/A,FALSE,"Electric";"Electric Earnings",#N/A,FALSE,"Electric";"Schedule 7",#N/A,FALSE,"Gas";"Schedule 8",#N/A,FALSE,"Gas";"Schedule 10",#N/A,FALSE,"Capital Structures";"Schedule 11",#N/A,FALSE,"Capital Structures";"Schedule 23",#N/A,FALSE,"CWC";"Schedule 47",#N/A,FALSE,"Electric";"Schedule 48",#N/A,FALSE,"Electric"}</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0.8</definedName>
    <definedName name="Start_Year">'[6]General Inputs'!$J$5</definedName>
    <definedName name="TextRefCopyRangeCount" hidden="1">5</definedName>
    <definedName name="w" hidden="1">{"Rep 1",#N/A,FALSE,"Reports";"Rep 2",#N/A,FALSE,"Reports";"Rep 3",#N/A,FALSE,"Reports";"Rep 4",#N/A,FALSE,"Reports"}</definedName>
    <definedName name="wkjetghjkwrh" hidden="1">{"Portrait",#N/A,FALSE,"BOILER";"boiler_1",#N/A,FALSE,"BOILER";"boiler_2",#N/A,FALSE,"BOILER";"boiler_3",#N/A,FALSE,"BOILER";"results",#N/A,FALSE,"BOILER"}</definedName>
    <definedName name="wrn.AESreport."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ging._.and._.Trend._.Analysis." hidden="1">{#N/A,#N/A,FALSE,"Aging Summary";#N/A,#N/A,FALSE,"Ratio Analysis";#N/A,#N/A,FALSE,"Test 120 Day Accts";#N/A,#N/A,FALSE,"Tickmarks"}</definedName>
    <definedName name="wrn.Annual._.Report." hidden="1">{"ARPandL",#N/A,FALSE,"Report Annual";"ARCashflow",#N/A,FALSE,"Report Annual";"ARBalanceSheet",#N/A,FALSE,"Report Annual";"ARRatios",#N/A,FALSE,"Report Annual"}</definedName>
    <definedName name="wrn.Calculations."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OST._.ALLOC._.STUDY._.1997._.CLFP." hidden="1">{#N/A,#N/A,TRUE,"CUSTOMER INFORMATION";#N/A,#N/A,TRUE,"ALLOCATION FACTOR";#N/A,#N/A,TRUE,"GROSS DISTRIBUTION PLANT";#N/A,#N/A,TRUE,"GROSS CUSTOMER PLANT";#N/A,#N/A,TRUE,"PLANT ALLOCATION SUMMARY";#N/A,#N/A,TRUE,"EXPENSE DISTRIBUTION O&amp;M";#N/A,#N/A,TRUE,"EXPENSE CUST OP AND A&amp;G";#N/A,#N/A,TRUE,"EXPENSE DEPR AND TAXES";#N/A,#N/A,TRUE,"EXPENSE OPER - TRANSPORT";#N/A,#N/A,TRUE,"FED INCOME TAX DEDUCT";#N/A,#N/A,TRUE,"FED INCOME TAX CALC";#N/A,#N/A,TRUE,"CASH WORKING CAPITAL";#N/A,#N/A,TRUE,"RATE BASE ALLOCATION";#N/A,#N/A,TRUE,"NET EARNINGS &amp; ROR";#N/A,#N/A,TRUE,"EARN_REV_FRANCHISE_CWC CHANGES";#N/A,#N/A,TRUE,"EXPENSE DEPR AND TAXES (2)";#N/A,#N/A,TRUE,"EXPENSE OPER - TRANSPORT (2)";#N/A,#N/A,TRUE,"FED INCOME TAX DEDUCT (2)";#N/A,#N/A,TRUE,"FED INCOME TAX CALC (2)";#N/A,#N/A,TRUE,"CASH WORKING CAPITAL (2)";#N/A,#N/A,TRUE,"RATE BASE ALLOCATION (2)";#N/A,#N/A,TRUE,"NET EARNINGS &amp; ROR (2)";#N/A,#N/A,TRUE,"PROPOSED INCREASES &amp; ROR";#N/A,#N/A,TRUE,"PROPOSED INCREASES &amp; ROR (2)"}</definedName>
    <definedName name="wrn.DATA._.INPUTS." hidden="1">{#N/A,#N/A,TRUE,"DATA INPUTS"}</definedName>
    <definedName name="wrn.Finance." hidden="1">{"Finance 1",#N/A,FALSE,"FINANCE.XLS";"Finance 2",#N/A,FALSE,"FINANCE.XLS";"Finance 3",#N/A,FALSE,"FINANCE.XLS";"Finance 4",#N/A,FALSE,"FINANCE.XLS";"Finance 5",#N/A,FALSE,"FINANCE.XLS";"Finance 6",#N/A,FALSE,"FINANCE.XLS";"Finance 7",#N/A,FALSE,"FINANCE.XLS";"Finance 8",#N/A,FALSE,"FINANCE.XLS"}</definedName>
    <definedName name="wrn.FLUJO._.CAJA." hidden="1">{"FLUJO DE CAJA",#N/A,FALSE,"Hoja1";"ANEXOS FLUJO",#N/A,FALSE,"Hoja1"}</definedName>
    <definedName name="wrn.GANANCIAS._.Y._.PERDIDAS." hidden="1">{"GAN.Y PERD.RESUMIDO",#N/A,FALSE,"Hoja1";"GAN.Y PERD.DETALLADO",#N/A,FALSE,"Hoja1"}</definedName>
    <definedName name="wrn.Hardcopy." hidden="1">{"Portrait",#N/A,FALSE,"BOILER";"boiler_1",#N/A,FALSE,"BOILER";"boiler_2",#N/A,FALSE,"BOILER";"boiler_3",#N/A,FALSE,"BOILER";"results",#N/A,FALSE,"BOILER"}</definedName>
    <definedName name="wrn.Inputs." hidden="1">{"Inputs 1","Base",FALSE,"INPUTS";"Inputs 2","Base",FALSE,"INPUTS";"Inputs 3","Base",FALSE,"INPUTS";"Inputs 4","Base",FALSE,"INPUTS";"Inputs 5","Base",FALSE,"INPUTS"}</definedName>
    <definedName name="wrn.Other._.Schedules." hidden="1">{"Schedule 1",#N/A,FALSE,"Riders";"Schedule 2",#N/A,FALSE,"Riders";"Schedule 3",#N/A,FALSE,"Capital Structures";"Electric Rate Base",#N/A,FALSE,"Electric";"Electric Earnings",#N/A,FALSE,"Electric";"Schedule 7",#N/A,FALSE,"Gas";"Schedule 8",#N/A,FALSE,"Gas";"Schedule 10",#N/A,FALSE,"Capital Structures";"Schedule 11",#N/A,FALSE,"Capital Structures";"Schedule 23",#N/A,FALSE,"CWC";"Schedule 47",#N/A,FALSE,"Electric";"Schedule 48",#N/A,FALSE,"Electric"}</definedName>
    <definedName name="wrn.Pricing._.Case." hidden="1">{#N/A,#N/A,TRUE,"RESULTS";#N/A,#N/A,TRUE,"REV REQUIRE";#N/A,#N/A,TRUE,"RATEBASE";#N/A,#N/A,TRUE,"LEVELIZED"}</definedName>
    <definedName name="wrn.pricing2._.case." hidden="1">{#N/A,#N/A,TRUE,"RESULTS";#N/A,#N/A,TRUE,"REV REQUIRE";#N/A,#N/A,TRUE,"RATEBASE";#N/A,#N/A,TRUE,"LEVELIZED"}</definedName>
    <definedName name="wrn.print." hidden="1">{#N/A,#N/A,FALSE,"Resid CPRIV";#N/A,#N/A,FALSE,"Comer_CPRIVKsum";#N/A,#N/A,FALSE,"General (2)";#N/A,#N/A,FALSE,"Oficial";#N/A,#N/A,FALSE,"Resumen";#N/A,#N/A,FALSE,"Escenarios"}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RAK1." hidden="1">{"RAK-1, Schedule 1",#N/A,FALSE,"Electric";"RAK-1, Schedule 2",#N/A,FALSE,"Electric";"RAK-1, Schedule 4",#N/A,FALSE,"Electric"}</definedName>
    <definedName name="wrn.RAK2." hidden="1">{"RAK-2, Schedule 1A",#N/A,FALSE,"Electric";"RAK-2, Schedule 1B",#N/A,FALSE,"Electric";"RAK-2, Schedule 1C",#N/A,FALSE,"Electric";"RAK-2, Schedule 1D",#N/A,FALSE,"Electric";"RAK-2, Schedule 2A",#N/A,FALSE,"Electric";"RAK-2, Schedule 2B",#N/A,FALSE,"Electric";"RAK-2, Schedule 2C",#N/A,FALSE,"Electric";"RAK-2, Schedule 2D",#N/A,FALSE,"Electric";"RAK-2, Schedule 3A",#N/A,FALSE,"Electric";"RAK-2, Schedule 3B",#N/A,FALSE,"Electric";"RAK-2, Schedule 3C",#N/A,FALSE,"Electric";"RAK-2, Schedule 3D",#N/A,FALSE,"Electric";"RAK-2, Schedule 4A",#N/A,FALSE,"Electric";"RAK-2, Schedule 4B",#N/A,FALSE,"Electric";"RAK-2, Schedule 4C",#N/A,FALSE,"Electric";"RAK-2, Schedule 4D",#N/A,FALSE,"Electric"}</definedName>
    <definedName name="wrn.Report." hidden="1">{"Rep 1",#N/A,FALSE,"Reports";"Rep 2",#N/A,FALSE,"Reports";"Rep 3",#N/A,FALSE,"Reports";"Rep 4",#N/A,FALSE,"Reports"}</definedName>
    <definedName name="wrn.RevReq." hidden="1">{#N/A,#N/A,FALSE,"Revenue Requirements";#N/A,#N/A,FALSE,"Capital Structure";#N/A,#N/A,FALSE,"Cost of Debt";#N/A,#N/A,FALSE,"Electric";#N/A,#N/A,FALSE,"Gas";#N/A,#N/A,FALSE,"CWC";#N/A,#N/A,FALSE,"Income Taxes"}</definedName>
    <definedName name="wrn.SALARIOS._.PRESUPUESTO." hidden="1">{"SALARIOS",#N/A,FALSE,"Hoja3";"SUELDOS EMPLEADOS",#N/A,FALSE,"Hoja4";"SUELDOS EJECUTIVOS",#N/A,FALSE,"Hoja5"}</definedName>
    <definedName name="wrn.Schedule._.4." hidden="1">{"ERB1",#N/A,FALSE,"Electric";"ERB2",#N/A,FALSE,"Electric";"ERB3",#N/A,FALSE,"Electric";"ERB4",#N/A,FALSE,"Electric";"ERB5",#N/A,FALSE,"Electric"}</definedName>
    <definedName name="wrn.Schedule._.5." hidden="1">{"EE1",#N/A,FALSE,"Electric";"EE2",#N/A,FALSE,"Electric";"EE3",#N/A,FALSE,"Electric";"EE4",#N/A,FALSE,"Electric";"EE5",#N/A,FALSE,"Electric"}</definedName>
    <definedName name="wrn.Summary."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XREF_COLUMN_1" hidden="1">#REF!</definedName>
    <definedName name="XREF_COLUMN_2" hidden="1">#REF!</definedName>
    <definedName name="XREF_COLUMN_3" hidden="1">#REF!</definedName>
    <definedName name="XREF_COLUMN_4" hidden="1">#REF!</definedName>
    <definedName name="XRefActiveRow" hidden="1">#REF!</definedName>
    <definedName name="XRefColumnsCount" hidden="1">4</definedName>
    <definedName name="XRefCopy1" hidden="1">#REF!</definedName>
    <definedName name="XRefCopy1Row" hidden="1">#REF!</definedName>
    <definedName name="XRefCopy2" hidden="1">#REF!</definedName>
    <definedName name="XRefCopy2Row" hidden="1">[9]XREF!#REF!</definedName>
    <definedName name="XRefCopy3" hidden="1">#REF!</definedName>
    <definedName name="XRefCopy3Row" hidden="1">[9]XREF!#REF!</definedName>
    <definedName name="XRefCopy4Row" hidden="1">#REF!</definedName>
    <definedName name="XRefCopy5" hidden="1">'[10]$ 01Final'!#REF!</definedName>
    <definedName name="XRefCopy5Row" hidden="1">#REF!</definedName>
    <definedName name="XRefCopyRangeCount" hidden="1">5</definedName>
    <definedName name="XRefPaste1" hidden="1">#REF!</definedName>
    <definedName name="XRefPaste1Row" hidden="1">#REF!</definedName>
    <definedName name="XRefPasteRangeCount" hidden="1">1</definedName>
    <definedName name="xx" hidden="1">{#N/A,#N/A,FALSE,"Aging Summary";#N/A,#N/A,FALSE,"Ratio Analysis";#N/A,#N/A,FALSE,"Test 120 Day Accts";#N/A,#N/A,FALSE,"Tickmarks"}</definedName>
    <definedName name="xxxx"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z" hidden="1">{"Portrait",#N/A,FALSE,"BOILER";"boiler_1",#N/A,FALSE,"BOILER";"boiler_2",#N/A,FALSE,"BOILER";"boiler_3",#N/A,FALSE,"BOILER";"results",#N/A,FALSE,"BOILER"}</definedName>
    <definedName name="Z_0B113C9C_A1A9_11D3_A311_0008C739212F_.wvu.PrintArea" hidden="1">#REF!</definedName>
    <definedName name="Z_1C03E4A5_0E99_11D5_896C_00008646D7BA_.wvu.Rows" hidden="1">[11]Debt!#REF!</definedName>
    <definedName name="Z_74BB7D31_A24A_11D3_95F1_000000000000_.wvu.PrintAre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2" l="1"/>
  <c r="I13" i="2"/>
  <c r="I12" i="2"/>
  <c r="I11" i="2"/>
  <c r="I10" i="2"/>
  <c r="I9" i="2"/>
  <c r="I8" i="2"/>
  <c r="I7" i="2"/>
  <c r="I6" i="2"/>
  <c r="I5" i="2"/>
  <c r="G20" i="2"/>
  <c r="G19" i="2"/>
  <c r="G18" i="2"/>
  <c r="G17" i="2"/>
  <c r="G16" i="2"/>
  <c r="G15" i="2"/>
  <c r="G14" i="2"/>
  <c r="G13" i="2"/>
  <c r="G12" i="2"/>
  <c r="G11" i="2"/>
  <c r="G10" i="2"/>
  <c r="G9" i="2"/>
  <c r="G8" i="2"/>
  <c r="G7" i="2"/>
  <c r="G6" i="2"/>
  <c r="G5" i="2"/>
  <c r="I16" i="2" l="1"/>
  <c r="I19" i="2"/>
  <c r="I18" i="2"/>
  <c r="I17" i="2"/>
  <c r="I20" i="2"/>
  <c r="I15" i="2"/>
</calcChain>
</file>

<file path=xl/sharedStrings.xml><?xml version="1.0" encoding="utf-8"?>
<sst xmlns="http://schemas.openxmlformats.org/spreadsheetml/2006/main" count="78" uniqueCount="53">
  <si>
    <t>Small Commercial Thermostats</t>
  </si>
  <si>
    <t>4.4.48</t>
  </si>
  <si>
    <t>Updated methodology to be algorithmic instead of deemed.</t>
  </si>
  <si>
    <t>Condensing Unit Heaters</t>
  </si>
  <si>
    <t>4.4.5</t>
  </si>
  <si>
    <t>Low Flow Faucet Showerheads</t>
  </si>
  <si>
    <t>4.3.3</t>
  </si>
  <si>
    <t>Low Flow Faucet Aerators</t>
  </si>
  <si>
    <t>4.3.2</t>
  </si>
  <si>
    <t>Increase</t>
  </si>
  <si>
    <t>ENERGY STAR Fryer</t>
  </si>
  <si>
    <t>4.2.7</t>
  </si>
  <si>
    <t>Gas Water Heater</t>
  </si>
  <si>
    <t>5.4.2</t>
  </si>
  <si>
    <t>Update to supply water temperature assumption.</t>
  </si>
  <si>
    <t>Multifamily Central Domestic Hot Water Plants</t>
  </si>
  <si>
    <t>4.3.7</t>
  </si>
  <si>
    <t>High Efficiency Pre-Rinse Spray Valve</t>
  </si>
  <si>
    <t>4.2.11</t>
  </si>
  <si>
    <t>Water Heater</t>
  </si>
  <si>
    <t>4.3.1</t>
  </si>
  <si>
    <t xml:space="preserve">Updates to Thermal Regain Factor assumptions including allowing custom determination, assumptions for annual use and defaults for location not specified. </t>
  </si>
  <si>
    <t>Tank Insulation</t>
  </si>
  <si>
    <t>4.3.12</t>
  </si>
  <si>
    <t>Shower Timer</t>
  </si>
  <si>
    <t>5.4.9</t>
  </si>
  <si>
    <t>Update to formula, removing the different circumference for pre and post insulation, and calculating effective length. New default values for uninsulated pipe.</t>
  </si>
  <si>
    <t>Boiler Pipe Insulation</t>
  </si>
  <si>
    <t>5.3.2</t>
  </si>
  <si>
    <t>5.4.4</t>
  </si>
  <si>
    <t>5.4.5</t>
  </si>
  <si>
    <t>Decrease</t>
  </si>
  <si>
    <t>Advanced Thermostats</t>
  </si>
  <si>
    <t>5.3.16</t>
  </si>
  <si>
    <t>Update to formula, removing the different circumference for pre and post insulation, and calculating effective length. New default values for uninsulated pipe. New ISR for Virtual Assessment / self install.</t>
  </si>
  <si>
    <t>Domestic Hot Water Pipe Insulation</t>
  </si>
  <si>
    <t>5.4.1</t>
  </si>
  <si>
    <t>2022 % of Total Savings Adjustment</t>
  </si>
  <si>
    <t>2022 Energy Savings Adjustment (Therm)</t>
  </si>
  <si>
    <t>Impact on Savings</t>
  </si>
  <si>
    <t>Explanation</t>
  </si>
  <si>
    <t>Measure Name</t>
  </si>
  <si>
    <t>TRM Measure Code</t>
  </si>
  <si>
    <t>NSG</t>
  </si>
  <si>
    <t>Updated to 100% heating ISR and slight increase in the Heating Energy Reduction factors.</t>
  </si>
  <si>
    <t>Added Preheat Energy to Electric &amp; Gas Savings algorithms, updated idle energy rate for baseline electric fryers.</t>
  </si>
  <si>
    <t>PGL</t>
  </si>
  <si>
    <t>Update to eligibility requirements – increase of capacity cap to 10 tons. Additional variable to account for when existing thermostat is programmable. Update to Fan Energy factor to make consistent with Commercial savings.</t>
  </si>
  <si>
    <t>Top Measures Driving Adjustable Goal Changes</t>
  </si>
  <si>
    <t>Decrease/Increase</t>
  </si>
  <si>
    <t>Net-to-Gross values were updated for both utilities, as per Guidehouse review. These NTG updates were applied to the originally planned goals.</t>
  </si>
  <si>
    <t>Notes</t>
  </si>
  <si>
    <t>The table above lists the top measures with the largest net impact on the goals. There are other measures not listed above with smaller impacts on the goals. This means that the sum of the above adjustments does not equate to the overall total adjustment in savings goals.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</si>
</sst>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sz val="11"/>
      <color rgb="FF000000"/>
      <name val="Calibri"/>
      <family val="2"/>
      <scheme val="minor"/>
    </font>
    <font>
      <b/>
      <sz val="11"/>
      <color rgb="FFFFFFFF"/>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808080"/>
        <bgColor indexed="64"/>
      </patternFill>
    </fill>
    <fill>
      <patternFill patternType="solid">
        <fgColor theme="5"/>
        <bgColor indexed="64"/>
      </patternFill>
    </fill>
    <fill>
      <patternFill patternType="solid">
        <fgColor rgb="FF0070C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164" fontId="0" fillId="2" borderId="1" xfId="2" applyNumberFormat="1" applyFont="1" applyFill="1" applyBorder="1"/>
    <xf numFmtId="165" fontId="0" fillId="2" borderId="1" xfId="1" applyNumberFormat="1" applyFont="1" applyFill="1" applyBorder="1"/>
    <xf numFmtId="0" fontId="0" fillId="2" borderId="1" xfId="0" applyFill="1" applyBorder="1" applyAlignment="1">
      <alignment vertical="center"/>
    </xf>
    <xf numFmtId="0" fontId="3" fillId="2" borderId="1" xfId="0" applyFont="1" applyFill="1" applyBorder="1" applyAlignment="1">
      <alignment vertical="center" wrapText="1"/>
    </xf>
    <xf numFmtId="0" fontId="0" fillId="0" borderId="1" xfId="0" applyBorder="1" applyAlignment="1">
      <alignment vertical="center"/>
    </xf>
    <xf numFmtId="0" fontId="3" fillId="2" borderId="1" xfId="0" applyFont="1" applyFill="1" applyBorder="1" applyAlignment="1">
      <alignment vertical="center"/>
    </xf>
    <xf numFmtId="0" fontId="0" fillId="2" borderId="1" xfId="0" applyFill="1" applyBorder="1" applyAlignment="1">
      <alignment vertical="center" wrapText="1"/>
    </xf>
    <xf numFmtId="0" fontId="4" fillId="3" borderId="1" xfId="0" applyFont="1" applyFill="1" applyBorder="1" applyAlignment="1">
      <alignment horizontal="center" vertical="center" wrapText="1"/>
    </xf>
    <xf numFmtId="0" fontId="2" fillId="4" borderId="1" xfId="0" applyFont="1" applyFill="1" applyBorder="1" applyAlignment="1">
      <alignment vertical="center" wrapText="1"/>
    </xf>
    <xf numFmtId="0" fontId="2" fillId="5" borderId="1" xfId="0" applyFont="1" applyFill="1" applyBorder="1" applyAlignment="1">
      <alignment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5" xfId="0" applyFont="1" applyFill="1" applyBorder="1" applyAlignment="1">
      <alignment horizontal="left" vertical="center"/>
    </xf>
    <xf numFmtId="0" fontId="0" fillId="2" borderId="0" xfId="0" applyFill="1"/>
    <xf numFmtId="165" fontId="0" fillId="2" borderId="0" xfId="1" applyNumberFormat="1" applyFont="1" applyFill="1"/>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2" xfId="0" applyFill="1" applyBorder="1" applyAlignment="1">
      <alignment horizontal="left" vertical="center" wrapText="1"/>
    </xf>
    <xf numFmtId="0" fontId="5" fillId="6" borderId="0" xfId="0" applyFont="1" applyFill="1" applyAlignment="1">
      <alignment horizontal="center"/>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eresco.com\d\Projects\BHCRates\PSCModels\2005.04.14\Clean\CAS%20Electric%20f.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pacc2000\accounts\Users\Models\Standard\Misc\LP%20ex%20arooj%2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mail.ashb.aes.com/DOCUME~1/DROTSA~1.000/LOCALS~1/Temp/RasLa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meresco.com\d\Excel2000f\ROA%20v.%20Bundled\Templates\Rev%20Credit%20Mod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eresco.com\d\BHP\2005\Rate%20Case\BHP%20Cost%20of%20Service%20Model%20(Excel)%203.07.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eresco.com\d\Rates\Black%20Hills%20Power,%20Inc\Rate%20Case\2009%20-%20BHP%20-%20SD\Cost%20of%20Service%20Models\Master%20Rate%20Filing%20Statement-July%2008%20-%20June%2009-Settlement%20with%20Staff.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meresco.com\d\Documents%20and%20Settings\ckilpatr\My%20Documents\Rate%20Class%20Info\COS%20Exercise%206%20with%20answer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AEG\Clients\Peoples%20Gas%20Chicago\Plan%204\BenCost%20Model\PGL_NSG%20BenCost_DRAFT_%20PGL%20NSG%20Draft_v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epfiler1\acumen\Personal\Deals\Unisource\Springerville%20model\Springerville34_Base%207%2025_v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oulder-data\webdrive\Common\DSM\DSM%20Incentive%20Analysis\SUMMIT%20BLUE%2006-01-05\Lighting%20100s\Incentive%20analysis%20-%20ligh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sers\Audit\D%20&amp;%20T\deferred%20exchange%20loss-lalp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 Factors"/>
      <sheetName val="C.A. Model"/>
      <sheetName val="Services Study (inputs)"/>
      <sheetName val="Meters Study (inputs)"/>
      <sheetName val="Cust. Acct. Study (inputs)"/>
      <sheetName val="Func. Plt. RRF - With Earnings"/>
      <sheetName val="Expenses RRF - With Earnings"/>
      <sheetName val="Rev. Cred. RRF - With Earnings"/>
      <sheetName val="Rate Design-Non Lighting"/>
      <sheetName val="2 Rate Design-Lights-Summary"/>
      <sheetName val="3 Rate Design-Lights-Components"/>
      <sheetName val="4 Lights-Investments"/>
      <sheetName val="5 Lights-Cap &amp; Maint."/>
      <sheetName val="6 Lights-Facility"/>
      <sheetName val="7 Lights-Proforma Rev (inputs)"/>
      <sheetName val="8 Lights-Proposed Rev (inputs)"/>
      <sheetName val="9 Lights-Proposed Incr"/>
      <sheetName val="Rate Compare"/>
      <sheetName val="Index"/>
      <sheetName val="Rate Class (inputs)"/>
      <sheetName val="Total Co. (inputs)"/>
    </sheetNames>
    <sheetDataSet>
      <sheetData sheetId="0"/>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sheetData sheetId="13"/>
      <sheetData sheetId="14"/>
      <sheetData sheetId="15"/>
      <sheetData sheetId="16" refreshError="1"/>
      <sheetData sheetId="17" refreshError="1"/>
      <sheetData sheetId="18" refreshError="1"/>
      <sheetData sheetId="19"/>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 $ Final (3)"/>
      <sheetName val="Dec Y Final (3)"/>
      <sheetName val="Dec $ Final (2)"/>
      <sheetName val="Dec Y Final (2)"/>
      <sheetName val="$ 01Final"/>
      <sheetName val="Y 01 Final"/>
      <sheetName val="1 $ 97 to 01 Actual"/>
      <sheetName val="1 ¥ 97 to 01 Actual"/>
      <sheetName val="$ DP"/>
      <sheetName val="Y DP"/>
      <sheetName val="IFC"/>
      <sheetName val="JEXIM"/>
      <sheetName val="Rates"/>
      <sheetName val="Rates (2)"/>
      <sheetName val="Proj Rates"/>
      <sheetName val="XREF"/>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LL"/>
      <sheetName val="Annual St"/>
      <sheetName val="Input"/>
      <sheetName val="Workings"/>
      <sheetName val="Questions"/>
      <sheetName val="Valuation"/>
      <sheetName val="Revenue"/>
      <sheetName val="Statements"/>
      <sheetName val="Input-Time"/>
      <sheetName val="Solve&amp;Print"/>
      <sheetName val="Construction"/>
      <sheetName val="Debt"/>
      <sheetName val="Funding"/>
      <sheetName val="O&amp;M"/>
      <sheetName val="Tariff"/>
      <sheetName val="Early Gene"/>
      <sheetName val="Summary"/>
      <sheetName val="Escalation"/>
      <sheetName val="Ratios"/>
      <sheetName val="Tax &amp; Dep"/>
      <sheetName val="Repay Profiles"/>
      <sheetName val="CFADS vs DS"/>
      <sheetName val="DSCR vs PA DSCR"/>
      <sheetName val="RasL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ate Tbl"/>
      <sheetName val="Input"/>
      <sheetName val="Revenue"/>
      <sheetName val="MC"/>
      <sheetName val="PF"/>
      <sheetName val="Max Capital"/>
      <sheetName val="Summary"/>
      <sheetName val="Financials"/>
      <sheetName val="Principal Int."/>
      <sheetName val="Rates"/>
      <sheetName val="Rate Table"/>
      <sheetName val="Forecast Fuel"/>
      <sheetName val="Depreciation"/>
      <sheetName val="Capital Invest"/>
      <sheetName val="Input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sheetName val="Customer Impact"/>
      <sheetName val="MEAN"/>
      <sheetName val="Marketing"/>
      <sheetName val="Allocation Summary"/>
      <sheetName val="1"/>
      <sheetName val="2"/>
      <sheetName val="Adjusted Exp &amp; Rate Base"/>
      <sheetName val="Known Measurable"/>
      <sheetName val="Statement P"/>
      <sheetName val="Property Avg"/>
      <sheetName val="accdep"/>
      <sheetName val="Other Rate Base Reductions"/>
      <sheetName val="Debt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Header"/>
      <sheetName val="Check Figures"/>
      <sheetName val="Adjustment Log"/>
      <sheetName val="Stmt A pg1"/>
      <sheetName val="Stmt A pg2"/>
      <sheetName val="Stmt B"/>
      <sheetName val="Stmt C"/>
      <sheetName val="Stmt D pg1"/>
      <sheetName val="Stmt D pg2"/>
      <sheetName val="Sched D-1"/>
      <sheetName val="Sched D-2"/>
      <sheetName val="Sched D-3"/>
      <sheetName val="Sched D-4 2001"/>
      <sheetName val="Sched D-4 2002"/>
      <sheetName val="Sched D-4 2003"/>
      <sheetName val="Sched D-4 2004"/>
      <sheetName val="Sched D-4 2005"/>
      <sheetName val="Sched D-4 2006"/>
      <sheetName val="Sched D-4 2007"/>
      <sheetName val="Sched D-4 2008"/>
      <sheetName val="Sched D-5"/>
      <sheetName val="Sched D-6"/>
      <sheetName val="Sched D-7"/>
      <sheetName val="Sched D-8"/>
      <sheetName val="Sched D-9"/>
      <sheetName val="Sched D-10"/>
      <sheetName val="Sched D-11"/>
      <sheetName val="Stmt E"/>
      <sheetName val="Sched E-1"/>
      <sheetName val="Sched E-2"/>
      <sheetName val="Sched E-3"/>
      <sheetName val="Stmt F"/>
      <sheetName val="Sched F-1"/>
      <sheetName val="Sched F-2"/>
      <sheetName val="Sched F-3 pg1"/>
      <sheetName val="Sched F-3 pg2"/>
      <sheetName val="Sched F-4"/>
      <sheetName val="Stmt G pg1"/>
      <sheetName val="Stmt G pg2"/>
      <sheetName val="Stmt G pg3"/>
      <sheetName val="Stmt G pg4"/>
      <sheetName val="Stmt G pg5"/>
      <sheetName val="Sched G-1"/>
      <sheetName val="Sched G-2"/>
      <sheetName val="Sched G-3"/>
      <sheetName val="Sched G-4"/>
      <sheetName val="Stmt H"/>
      <sheetName val="Sched H-1"/>
      <sheetName val="Sched H-2"/>
      <sheetName val="Sched H-3 pg1"/>
      <sheetName val="Sched H-3 pg2"/>
      <sheetName val="Sched H-4"/>
      <sheetName val="Sched H-5"/>
      <sheetName val="Sched H-6"/>
      <sheetName val="Sched H-7"/>
      <sheetName val="Sched H-8"/>
      <sheetName val="Sched H-9"/>
      <sheetName val="Sched H-10"/>
      <sheetName val="Sched H-11"/>
      <sheetName val="Sched H-12"/>
      <sheetName val="Sched H-13"/>
      <sheetName val="Sched H-14"/>
      <sheetName val="Sched H-15"/>
      <sheetName val="Stmt I pg1"/>
      <sheetName val="Stmt I pg2"/>
      <sheetName val="Stmt I pg3"/>
      <sheetName val="Sched I-1 pg1"/>
      <sheetName val="Sched I-1 pg2"/>
      <sheetName val="Sched I-1 pg3"/>
      <sheetName val="Sched I-1 pg4"/>
      <sheetName val="Sched I-1 pg5"/>
      <sheetName val="Sched I-1 pg6"/>
      <sheetName val="Sched I-1 pg7"/>
      <sheetName val="Sched I-1 pg8"/>
      <sheetName val="Sched I-1 pg9"/>
      <sheetName val="Sched I-1 pg10"/>
      <sheetName val="Sched I-1 pg11"/>
      <sheetName val="Stmt J"/>
      <sheetName val="Sched J-1"/>
      <sheetName val="Stmt K pg1,2"/>
      <sheetName val="Stmt K pg3"/>
      <sheetName val="Stmt K pg4"/>
      <sheetName val="Sched K-1"/>
      <sheetName val="Sched K-1-Confidential"/>
      <sheetName val="Sched K-2"/>
      <sheetName val="Sched K-3"/>
      <sheetName val="Sched K-3 Confidential"/>
      <sheetName val="Sched K-4"/>
      <sheetName val="Sched K-5"/>
      <sheetName val="Stmt L"/>
      <sheetName val="Sched L-1"/>
      <sheetName val="Stmt M"/>
      <sheetName val="Sched M-1"/>
      <sheetName val="Sched M-2"/>
      <sheetName val="Stmt N"/>
      <sheetName val="Sched N-1"/>
      <sheetName val="Stmt O"/>
      <sheetName val="Sched O-1"/>
      <sheetName val="Stmt P pg1"/>
      <sheetName val="Stmt P pg2"/>
      <sheetName val="Stmt P pg3"/>
      <sheetName val="Stmt Q"/>
      <sheetName val="Stmt R pg1"/>
      <sheetName val="Stmt R pg2"/>
      <sheetName val="Stmt R pg3"/>
      <sheetName val="Stmt R pg4"/>
      <sheetName val="Stmt R pg5"/>
      <sheetName val="Stmt R pg6"/>
      <sheetName val="WP-1"/>
      <sheetName val="WP-2"/>
      <sheetName val="WP-3 2005"/>
      <sheetName val="WP-3"/>
      <sheetName val="WP-4"/>
      <sheetName val="Section 3 pg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tional Unbundling"/>
      <sheetName val="Prod"/>
      <sheetName val="Trans"/>
      <sheetName val="Dist"/>
      <sheetName val="Cust"/>
      <sheetName val="COS"/>
      <sheetName val="WACC &amp; IT"/>
      <sheetName val="Exercise No.1"/>
      <sheetName val="Exercise No. 2"/>
      <sheetName val="Exercise No. 3"/>
      <sheetName val="Exercise No. 4"/>
      <sheetName val="Exercise No. 5"/>
      <sheetName val="Exercise No. 6"/>
      <sheetName val="Prod AFs"/>
      <sheetName val="Trans AFs"/>
      <sheetName val="Cust AFs"/>
      <sheetName val="EX3_Dist AFs"/>
    </sheetNames>
    <sheetDataSet>
      <sheetData sheetId="0"/>
      <sheetData sheetId="1"/>
      <sheetData sheetId="2"/>
      <sheetData sheetId="3"/>
      <sheetData sheetId="4"/>
      <sheetData sheetId="5"/>
      <sheetData sheetId="6">
        <row r="21">
          <cell r="I21">
            <v>3.5499999999999997E-2</v>
          </cell>
        </row>
      </sheetData>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Check"/>
      <sheetName val="Contents"/>
      <sheetName val="Program Viewer"/>
      <sheetName val="Measure Viewer"/>
      <sheetName val="Historical Comparison Summary"/>
      <sheetName val="SAG Pres Tables"/>
      <sheetName val="Oct 2020 Portfolio - PGL"/>
      <sheetName val="Oct 2020 Portfolio - NSG"/>
      <sheetName val="Portfolio Tables"/>
      <sheetName val="PGL Tables"/>
      <sheetName val="NSG Tables"/>
      <sheetName val="Portfolio Development"/>
      <sheetName val="Outreach Edu"/>
      <sheetName val="SF"/>
      <sheetName val="MF"/>
      <sheetName val="Jumpstart"/>
      <sheetName val="CI"/>
      <sheetName val="PS"/>
      <sheetName val="CFS"/>
      <sheetName val="SMB"/>
      <sheetName val="IE SF"/>
      <sheetName val="Algorithms"/>
      <sheetName val="IE Jumpstart"/>
      <sheetName val="IE MF"/>
      <sheetName val="GHP Pilot"/>
      <sheetName val="IE Outreach Edu"/>
      <sheetName val="Measure Inputs"/>
      <sheetName val="General Inputs"/>
      <sheetName val="Model Updates-Followup"/>
      <sheetName val="Comparison"/>
      <sheetName val="Analysis"/>
      <sheetName val="NTG"/>
      <sheetName val="3 - Pipe Insulation"/>
      <sheetName val="Behavior_modified approach"/>
      <sheetName val="2019 Evaluations"/>
      <sheetName val="Joint Program Costs"/>
      <sheetName val="Table"/>
    </sheetNames>
    <sheetDataSet>
      <sheetData sheetId="0"/>
      <sheetData sheetId="1"/>
      <sheetData sheetId="2"/>
      <sheetData sheetId="3"/>
      <sheetData sheetId="4"/>
      <sheetData sheetId="5"/>
      <sheetData sheetId="6"/>
      <sheetData sheetId="7"/>
      <sheetData sheetId="8"/>
      <sheetData sheetId="9"/>
      <sheetData sheetId="10"/>
      <sheetData sheetId="11">
        <row r="1">
          <cell r="AA1"/>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4">
          <cell r="Q4">
            <v>16</v>
          </cell>
        </row>
      </sheetData>
      <sheetData sheetId="27">
        <row r="5">
          <cell r="J5">
            <v>2022</v>
          </cell>
        </row>
        <row r="8">
          <cell r="J8">
            <v>2.4E-2</v>
          </cell>
        </row>
        <row r="17">
          <cell r="J17">
            <v>0.1118</v>
          </cell>
        </row>
        <row r="18">
          <cell r="J18">
            <v>0.11409999999999999</v>
          </cell>
        </row>
        <row r="19">
          <cell r="J19">
            <v>2.76E-2</v>
          </cell>
          <cell r="K19">
            <v>8.0000000000000002E-3</v>
          </cell>
        </row>
      </sheetData>
      <sheetData sheetId="28"/>
      <sheetData sheetId="29"/>
      <sheetData sheetId="30">
        <row r="10">
          <cell r="II10" t="str">
            <v>Utility</v>
          </cell>
        </row>
      </sheetData>
      <sheetData sheetId="31"/>
      <sheetData sheetId="32"/>
      <sheetData sheetId="33">
        <row r="51">
          <cell r="L51">
            <v>311742.64551254915</v>
          </cell>
        </row>
      </sheetData>
      <sheetData sheetId="34">
        <row r="7">
          <cell r="B7">
            <v>19.2</v>
          </cell>
        </row>
      </sheetData>
      <sheetData sheetId="35"/>
      <sheetData sheetId="3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Assumptions &amp; Log"/>
      <sheetName val="Inputs"/>
      <sheetName val="Con"/>
      <sheetName val="Summary"/>
      <sheetName val="Ptnr Returns (Lease)"/>
      <sheetName val="UNS Retuns"/>
      <sheetName val="Performance"/>
      <sheetName val="Costs"/>
      <sheetName val="Rev"/>
      <sheetName val="Inc (Lease)"/>
      <sheetName val="Cash (Lease)"/>
      <sheetName val="Bal"/>
      <sheetName val="Depn"/>
      <sheetName val="Property Tax"/>
      <sheetName val="Common Facilities"/>
      <sheetName val="Debt"/>
      <sheetName val="CSFB Debt"/>
      <sheetName val="EPC Calcs"/>
      <sheetName val="50 50 "/>
      <sheetName val="100"/>
      <sheetName val="Cash"/>
      <sheetName val="Inc"/>
      <sheetName val="Ptnr Returns"/>
      <sheetName val="CLEAResult Rates"/>
      <sheetName val="Tool 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sheetName val="old"/>
      <sheetName val="list"/>
    </sheetNames>
    <sheetDataSet>
      <sheetData sheetId="0" refreshError="1"/>
      <sheetData sheetId="1">
        <row r="5">
          <cell r="V5">
            <v>2</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Yen"/>
      <sheetName val="XREF"/>
      <sheetName val="$ (2)"/>
      <sheetName val="Yen (2)"/>
      <sheetName val="IMPORT"/>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B1D5-DA29-4717-B7ED-75B051E5D963}">
  <dimension ref="B1:K39"/>
  <sheetViews>
    <sheetView tabSelected="1" zoomScale="90" zoomScaleNormal="90" workbookViewId="0"/>
  </sheetViews>
  <sheetFormatPr defaultColWidth="8.90625" defaultRowHeight="14.5" x14ac:dyDescent="0.35"/>
  <cols>
    <col min="1" max="2" width="8.90625" style="14"/>
    <col min="3" max="3" width="44.453125" style="14" bestFit="1" customWidth="1"/>
    <col min="4" max="4" width="53.54296875" style="14" customWidth="1"/>
    <col min="5" max="5" width="18" style="14" bestFit="1" customWidth="1"/>
    <col min="6" max="9" width="14.1796875" style="14" customWidth="1"/>
    <col min="10" max="10" width="10.1796875" style="14" bestFit="1" customWidth="1"/>
    <col min="11" max="11" width="10.08984375" style="14" bestFit="1" customWidth="1"/>
    <col min="12" max="12" width="33" style="14" customWidth="1"/>
    <col min="13" max="18" width="14.1796875" style="14" customWidth="1"/>
    <col min="19" max="19" width="14" style="14" customWidth="1"/>
    <col min="20" max="20" width="16.36328125" style="14" customWidth="1"/>
    <col min="21" max="16384" width="8.90625" style="14"/>
  </cols>
  <sheetData>
    <row r="1" spans="2:11" x14ac:dyDescent="0.35">
      <c r="B1" s="19" t="s">
        <v>48</v>
      </c>
      <c r="C1" s="19"/>
      <c r="D1" s="19"/>
      <c r="E1" s="19"/>
      <c r="F1" s="19"/>
      <c r="G1" s="19"/>
      <c r="H1" s="19"/>
      <c r="I1" s="19"/>
    </row>
    <row r="2" spans="2:11" ht="6" customHeight="1" x14ac:dyDescent="0.35"/>
    <row r="3" spans="2:11" x14ac:dyDescent="0.35">
      <c r="F3" s="20" t="s">
        <v>46</v>
      </c>
      <c r="G3" s="21"/>
      <c r="H3" s="22" t="s">
        <v>43</v>
      </c>
      <c r="I3" s="23"/>
    </row>
    <row r="4" spans="2:11" ht="58" x14ac:dyDescent="0.35">
      <c r="B4" s="8" t="s">
        <v>42</v>
      </c>
      <c r="C4" s="8" t="s">
        <v>41</v>
      </c>
      <c r="D4" s="8" t="s">
        <v>40</v>
      </c>
      <c r="E4" s="8" t="s">
        <v>39</v>
      </c>
      <c r="F4" s="10" t="s">
        <v>38</v>
      </c>
      <c r="G4" s="10" t="s">
        <v>37</v>
      </c>
      <c r="H4" s="9" t="s">
        <v>38</v>
      </c>
      <c r="I4" s="9" t="s">
        <v>37</v>
      </c>
    </row>
    <row r="5" spans="2:11" ht="58" x14ac:dyDescent="0.35">
      <c r="B5" s="5" t="s">
        <v>36</v>
      </c>
      <c r="C5" s="3" t="s">
        <v>35</v>
      </c>
      <c r="D5" s="7" t="s">
        <v>34</v>
      </c>
      <c r="E5" s="3" t="s">
        <v>9</v>
      </c>
      <c r="F5" s="2">
        <v>96543.588429806972</v>
      </c>
      <c r="G5" s="1">
        <f t="shared" ref="G5:G20" si="0">F5/SUM(F$5:F$20)</f>
        <v>0.54792663584354151</v>
      </c>
      <c r="H5" s="2">
        <v>13266.0144427698</v>
      </c>
      <c r="I5" s="1">
        <f t="shared" ref="I5:I14" si="1">H5/SUM(H$5:H$20)</f>
        <v>0.37618589547689063</v>
      </c>
      <c r="J5" s="15"/>
      <c r="K5" s="15"/>
    </row>
    <row r="6" spans="2:11" ht="29" x14ac:dyDescent="0.35">
      <c r="B6" s="5" t="s">
        <v>33</v>
      </c>
      <c r="C6" s="3" t="s">
        <v>32</v>
      </c>
      <c r="D6" s="7" t="s">
        <v>44</v>
      </c>
      <c r="E6" s="3" t="s">
        <v>9</v>
      </c>
      <c r="F6" s="2">
        <v>40904.29837499994</v>
      </c>
      <c r="G6" s="1">
        <f t="shared" si="0"/>
        <v>0.23214959133665763</v>
      </c>
      <c r="H6" s="2">
        <v>16813.591650000002</v>
      </c>
      <c r="I6" s="1">
        <f t="shared" si="1"/>
        <v>0.47678494986753706</v>
      </c>
      <c r="J6" s="15"/>
      <c r="K6" s="15"/>
    </row>
    <row r="7" spans="2:11" x14ac:dyDescent="0.35">
      <c r="B7" s="5" t="s">
        <v>30</v>
      </c>
      <c r="C7" s="6" t="s">
        <v>5</v>
      </c>
      <c r="D7" s="7" t="s">
        <v>14</v>
      </c>
      <c r="E7" s="3" t="s">
        <v>9</v>
      </c>
      <c r="F7" s="2">
        <v>19560.87414324436</v>
      </c>
      <c r="G7" s="1">
        <f t="shared" si="0"/>
        <v>0.11101642416429733</v>
      </c>
      <c r="H7" s="2">
        <v>1858.9231277563356</v>
      </c>
      <c r="I7" s="1">
        <f t="shared" si="1"/>
        <v>5.2713696676159584E-2</v>
      </c>
      <c r="J7" s="15"/>
      <c r="K7" s="15"/>
    </row>
    <row r="8" spans="2:11" x14ac:dyDescent="0.35">
      <c r="B8" s="5" t="s">
        <v>29</v>
      </c>
      <c r="C8" s="6" t="s">
        <v>7</v>
      </c>
      <c r="D8" s="7" t="s">
        <v>14</v>
      </c>
      <c r="E8" s="3" t="s">
        <v>9</v>
      </c>
      <c r="F8" s="2">
        <v>10489.498305825302</v>
      </c>
      <c r="G8" s="1">
        <f t="shared" si="0"/>
        <v>5.9532441375702003E-2</v>
      </c>
      <c r="H8" s="2">
        <v>880.63797688407487</v>
      </c>
      <c r="I8" s="1">
        <f t="shared" si="1"/>
        <v>2.4972352273116071E-2</v>
      </c>
      <c r="J8" s="15"/>
      <c r="K8" s="15"/>
    </row>
    <row r="9" spans="2:11" ht="43.5" x14ac:dyDescent="0.35">
      <c r="B9" s="5" t="s">
        <v>28</v>
      </c>
      <c r="C9" s="3" t="s">
        <v>27</v>
      </c>
      <c r="D9" s="4" t="s">
        <v>26</v>
      </c>
      <c r="E9" s="3" t="s">
        <v>9</v>
      </c>
      <c r="F9" s="2">
        <v>4183.0173044171279</v>
      </c>
      <c r="G9" s="1">
        <f t="shared" si="0"/>
        <v>2.3740433068230201E-2</v>
      </c>
      <c r="H9" s="2">
        <v>393.91831601164205</v>
      </c>
      <c r="I9" s="1">
        <f t="shared" si="1"/>
        <v>1.117038693820754E-2</v>
      </c>
      <c r="J9" s="15"/>
      <c r="K9" s="15"/>
    </row>
    <row r="10" spans="2:11" x14ac:dyDescent="0.35">
      <c r="B10" s="5" t="s">
        <v>25</v>
      </c>
      <c r="C10" s="3" t="s">
        <v>24</v>
      </c>
      <c r="D10" s="7" t="s">
        <v>14</v>
      </c>
      <c r="E10" s="3" t="s">
        <v>9</v>
      </c>
      <c r="F10" s="2">
        <v>3476.8916473466597</v>
      </c>
      <c r="G10" s="1">
        <f t="shared" si="0"/>
        <v>1.9732864445040528E-2</v>
      </c>
      <c r="H10" s="2">
        <v>417.74587556490906</v>
      </c>
      <c r="I10" s="1">
        <f t="shared" si="1"/>
        <v>1.1846067781632221E-2</v>
      </c>
      <c r="J10" s="15"/>
      <c r="K10" s="15"/>
    </row>
    <row r="11" spans="2:11" ht="43.5" x14ac:dyDescent="0.35">
      <c r="B11" s="5" t="s">
        <v>23</v>
      </c>
      <c r="C11" s="6" t="s">
        <v>22</v>
      </c>
      <c r="D11" s="7" t="s">
        <v>21</v>
      </c>
      <c r="E11" s="3" t="s">
        <v>9</v>
      </c>
      <c r="F11" s="2">
        <v>1567.3515539452337</v>
      </c>
      <c r="G11" s="1">
        <f t="shared" si="0"/>
        <v>8.895398214473391E-3</v>
      </c>
      <c r="H11" s="2">
        <v>809.69443596952112</v>
      </c>
      <c r="I11" s="1">
        <f t="shared" si="1"/>
        <v>2.2960598133817043E-2</v>
      </c>
      <c r="J11" s="15"/>
      <c r="K11" s="15"/>
    </row>
    <row r="12" spans="2:11" x14ac:dyDescent="0.35">
      <c r="B12" s="5" t="s">
        <v>20</v>
      </c>
      <c r="C12" s="3" t="s">
        <v>19</v>
      </c>
      <c r="D12" s="7" t="s">
        <v>14</v>
      </c>
      <c r="E12" s="3" t="s">
        <v>9</v>
      </c>
      <c r="F12" s="2">
        <v>698.90960163623163</v>
      </c>
      <c r="G12" s="1">
        <f t="shared" si="0"/>
        <v>3.9666143864304235E-3</v>
      </c>
      <c r="H12" s="2">
        <v>178.88581905997381</v>
      </c>
      <c r="I12" s="1">
        <f t="shared" si="1"/>
        <v>5.0726857204553858E-3</v>
      </c>
      <c r="J12" s="15"/>
      <c r="K12" s="15"/>
    </row>
    <row r="13" spans="2:11" ht="28.75" customHeight="1" x14ac:dyDescent="0.35">
      <c r="B13" s="5" t="s">
        <v>18</v>
      </c>
      <c r="C13" s="6" t="s">
        <v>17</v>
      </c>
      <c r="D13" s="7" t="s">
        <v>14</v>
      </c>
      <c r="E13" s="3" t="s">
        <v>9</v>
      </c>
      <c r="F13" s="2">
        <v>415.25159929343829</v>
      </c>
      <c r="G13" s="1">
        <f t="shared" si="0"/>
        <v>2.3567324928566351E-3</v>
      </c>
      <c r="H13" s="2">
        <v>191.70743993855876</v>
      </c>
      <c r="I13" s="1">
        <f t="shared" si="1"/>
        <v>5.4362698965833159E-3</v>
      </c>
      <c r="J13" s="15"/>
      <c r="K13" s="15"/>
    </row>
    <row r="14" spans="2:11" ht="14.4" customHeight="1" x14ac:dyDescent="0.35">
      <c r="B14" s="5" t="s">
        <v>16</v>
      </c>
      <c r="C14" s="6" t="s">
        <v>15</v>
      </c>
      <c r="D14" s="4" t="s">
        <v>14</v>
      </c>
      <c r="E14" s="3" t="s">
        <v>9</v>
      </c>
      <c r="F14" s="2">
        <v>241.63123757849849</v>
      </c>
      <c r="G14" s="1">
        <f t="shared" si="0"/>
        <v>1.3713618198204663E-3</v>
      </c>
      <c r="H14" s="2">
        <v>0</v>
      </c>
      <c r="I14" s="1">
        <f t="shared" si="1"/>
        <v>0</v>
      </c>
      <c r="J14" s="15"/>
      <c r="K14" s="15"/>
    </row>
    <row r="15" spans="2:11" ht="28.75" customHeight="1" x14ac:dyDescent="0.35">
      <c r="B15" s="5" t="s">
        <v>13</v>
      </c>
      <c r="C15" s="3" t="s">
        <v>12</v>
      </c>
      <c r="D15" s="7" t="s">
        <v>14</v>
      </c>
      <c r="E15" s="3" t="s">
        <v>9</v>
      </c>
      <c r="F15" s="2">
        <v>185.80601136346536</v>
      </c>
      <c r="G15" s="1">
        <f t="shared" si="0"/>
        <v>1.0545295071553201E-3</v>
      </c>
      <c r="H15" s="2">
        <v>97.096571128357397</v>
      </c>
      <c r="I15" s="1">
        <f t="shared" ref="I15:I20" si="2">H15/SUM(H$5:H$20)</f>
        <v>2.7533786213812098E-3</v>
      </c>
      <c r="J15" s="15"/>
      <c r="K15" s="15"/>
    </row>
    <row r="16" spans="2:11" ht="28.75" customHeight="1" x14ac:dyDescent="0.35">
      <c r="B16" s="5" t="s">
        <v>11</v>
      </c>
      <c r="C16" s="3" t="s">
        <v>10</v>
      </c>
      <c r="D16" s="7" t="s">
        <v>45</v>
      </c>
      <c r="E16" s="3" t="s">
        <v>9</v>
      </c>
      <c r="F16" s="2">
        <v>102.27000000000407</v>
      </c>
      <c r="G16" s="1">
        <f t="shared" si="0"/>
        <v>5.8042649915030983E-4</v>
      </c>
      <c r="H16" s="2">
        <v>43.830000000001746</v>
      </c>
      <c r="I16" s="1">
        <f t="shared" si="2"/>
        <v>1.2428923449377921E-3</v>
      </c>
      <c r="J16" s="15"/>
      <c r="K16" s="15"/>
    </row>
    <row r="17" spans="2:11" ht="28.75" customHeight="1" x14ac:dyDescent="0.35">
      <c r="B17" s="5" t="s">
        <v>8</v>
      </c>
      <c r="C17" s="6" t="s">
        <v>7</v>
      </c>
      <c r="D17" s="7" t="s">
        <v>14</v>
      </c>
      <c r="E17" s="3" t="s">
        <v>9</v>
      </c>
      <c r="F17" s="2">
        <v>44.519819244604435</v>
      </c>
      <c r="G17" s="1">
        <f t="shared" si="0"/>
        <v>2.5266923659870261E-4</v>
      </c>
      <c r="H17" s="2">
        <v>19.535519784172692</v>
      </c>
      <c r="I17" s="1">
        <f t="shared" si="2"/>
        <v>5.5397097864768555E-4</v>
      </c>
      <c r="J17" s="15"/>
      <c r="K17" s="15"/>
    </row>
    <row r="18" spans="2:11" ht="28.75" customHeight="1" x14ac:dyDescent="0.35">
      <c r="B18" s="5" t="s">
        <v>6</v>
      </c>
      <c r="C18" s="6" t="s">
        <v>5</v>
      </c>
      <c r="D18" s="4" t="s">
        <v>14</v>
      </c>
      <c r="E18" s="3" t="s">
        <v>9</v>
      </c>
      <c r="F18" s="2">
        <v>32.401067614947465</v>
      </c>
      <c r="G18" s="1">
        <f t="shared" si="0"/>
        <v>1.8389007768138932E-4</v>
      </c>
      <c r="H18" s="2">
        <v>17.5505782914299</v>
      </c>
      <c r="I18" s="1">
        <f t="shared" si="2"/>
        <v>4.9768376471934174E-4</v>
      </c>
      <c r="J18" s="15"/>
      <c r="K18" s="15"/>
    </row>
    <row r="19" spans="2:11" ht="14.4" customHeight="1" x14ac:dyDescent="0.35">
      <c r="B19" s="5" t="s">
        <v>4</v>
      </c>
      <c r="C19" s="3" t="s">
        <v>3</v>
      </c>
      <c r="D19" s="4" t="s">
        <v>2</v>
      </c>
      <c r="E19" s="3" t="s">
        <v>31</v>
      </c>
      <c r="F19" s="2">
        <v>-99.914583333333923</v>
      </c>
      <c r="G19" s="1">
        <f t="shared" si="0"/>
        <v>-5.6705849044907204E-4</v>
      </c>
      <c r="H19" s="2">
        <v>0</v>
      </c>
      <c r="I19" s="1">
        <f t="shared" si="2"/>
        <v>0</v>
      </c>
      <c r="J19" s="15"/>
      <c r="K19" s="15"/>
    </row>
    <row r="20" spans="2:11" ht="58" x14ac:dyDescent="0.35">
      <c r="B20" s="5" t="s">
        <v>1</v>
      </c>
      <c r="C20" s="3" t="s">
        <v>0</v>
      </c>
      <c r="D20" s="4" t="s">
        <v>47</v>
      </c>
      <c r="E20" s="3" t="s">
        <v>49</v>
      </c>
      <c r="F20" s="2">
        <v>-2148.3743507100003</v>
      </c>
      <c r="G20" s="1">
        <f t="shared" si="0"/>
        <v>-1.2192953977186621E-2</v>
      </c>
      <c r="H20" s="2">
        <v>275.38667316999954</v>
      </c>
      <c r="I20" s="1">
        <f t="shared" si="2"/>
        <v>7.8091715259152282E-3</v>
      </c>
      <c r="J20" s="15"/>
      <c r="K20" s="15"/>
    </row>
    <row r="22" spans="2:11" ht="28.75" customHeight="1" x14ac:dyDescent="0.35">
      <c r="B22" s="13" t="s">
        <v>51</v>
      </c>
      <c r="C22" s="11"/>
      <c r="D22" s="12"/>
    </row>
    <row r="23" spans="2:11" ht="31.25" customHeight="1" x14ac:dyDescent="0.35">
      <c r="B23" s="16" t="s">
        <v>50</v>
      </c>
      <c r="C23" s="17"/>
      <c r="D23" s="18"/>
    </row>
    <row r="24" spans="2:11" ht="44.4" customHeight="1" x14ac:dyDescent="0.35">
      <c r="B24" s="16" t="s">
        <v>52</v>
      </c>
      <c r="C24" s="17"/>
      <c r="D24" s="18"/>
    </row>
    <row r="25" spans="2:11" x14ac:dyDescent="0.35">
      <c r="D25" s="15"/>
    </row>
    <row r="26" spans="2:11" x14ac:dyDescent="0.35">
      <c r="D26" s="15"/>
    </row>
    <row r="27" spans="2:11" x14ac:dyDescent="0.35">
      <c r="D27" s="15"/>
    </row>
    <row r="28" spans="2:11" x14ac:dyDescent="0.35">
      <c r="D28" s="15"/>
    </row>
    <row r="29" spans="2:11" x14ac:dyDescent="0.35">
      <c r="D29" s="15"/>
    </row>
    <row r="30" spans="2:11" x14ac:dyDescent="0.35">
      <c r="D30" s="15"/>
    </row>
    <row r="31" spans="2:11" x14ac:dyDescent="0.35">
      <c r="D31" s="15"/>
    </row>
    <row r="32" spans="2:11" x14ac:dyDescent="0.35">
      <c r="D32" s="15"/>
    </row>
    <row r="33" spans="4:4" x14ac:dyDescent="0.35">
      <c r="D33" s="15"/>
    </row>
    <row r="34" spans="4:4" x14ac:dyDescent="0.35">
      <c r="D34" s="15"/>
    </row>
    <row r="35" spans="4:4" x14ac:dyDescent="0.35">
      <c r="D35" s="15"/>
    </row>
    <row r="36" spans="4:4" x14ac:dyDescent="0.35">
      <c r="D36" s="15"/>
    </row>
    <row r="37" spans="4:4" x14ac:dyDescent="0.35">
      <c r="D37" s="15"/>
    </row>
    <row r="38" spans="4:4" x14ac:dyDescent="0.35">
      <c r="D38" s="15"/>
    </row>
    <row r="39" spans="4:4" x14ac:dyDescent="0.35">
      <c r="D39" s="15"/>
    </row>
  </sheetData>
  <mergeCells count="5">
    <mergeCell ref="B23:D23"/>
    <mergeCell ref="B1:I1"/>
    <mergeCell ref="F3:G3"/>
    <mergeCell ref="H3:I3"/>
    <mergeCell ref="B24:D24"/>
  </mergeCells>
  <conditionalFormatting sqref="G5:G20">
    <cfRule type="colorScale" priority="17">
      <colorScale>
        <cfvo type="min"/>
        <cfvo type="percentile" val="50"/>
        <cfvo type="max"/>
        <color rgb="FFF8696B"/>
        <color rgb="FFFCFCFF"/>
        <color rgb="FF63BE7B"/>
      </colorScale>
    </cfRule>
  </conditionalFormatting>
  <conditionalFormatting sqref="I5:I20">
    <cfRule type="colorScale" priority="18">
      <colorScale>
        <cfvo type="min"/>
        <cfvo type="percentile" val="50"/>
        <cfvo type="max"/>
        <color rgb="FFF8696B"/>
        <color rgb="FFFCFCFF"/>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 After Guidehouse Adj.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Wroblewski, Grace</dc:creator>
  <cp:lastModifiedBy>CJ Consulting</cp:lastModifiedBy>
  <dcterms:created xsi:type="dcterms:W3CDTF">2022-01-04T17:43:12Z</dcterms:created>
  <dcterms:modified xsi:type="dcterms:W3CDTF">2022-03-29T17:28:02Z</dcterms:modified>
</cp:coreProperties>
</file>