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https://netorgft4117119-my.sharepoint.com/personal/celia_celiajohnsonconsulting_com/Documents/IL SAG 2020/Sept NTG Meetings/Meeting 4/Final draft spreadsheets/"/>
    </mc:Choice>
  </mc:AlternateContent>
  <xr:revisionPtr revIDLastSave="3" documentId="8_{34990949-5FEA-4857-BB3E-0C8A517EAE50}" xr6:coauthVersionLast="45" xr6:coauthVersionMax="45" xr10:uidLastSave="{7DF1DAB6-B9B0-421E-A961-A10C62EA9A16}"/>
  <bookViews>
    <workbookView xWindow="28680" yWindow="-120" windowWidth="29040" windowHeight="15840" xr2:uid="{00000000-000D-0000-FFFF-FFFF00000000}"/>
  </bookViews>
  <sheets>
    <sheet name="Nicor Gas Portfolio" sheetId="1" r:id="rId1"/>
  </sheets>
  <definedNames>
    <definedName name="_xlnm._FilterDatabase" localSheetId="0" hidden="1">'Nicor Gas Portfolio'!$A$6:$T$54</definedName>
    <definedName name="_Toc471469970" localSheetId="0">'Nicor Gas Portfolio'!$B$49</definedName>
    <definedName name="_xlnm.Print_Area" localSheetId="0">'Nicor Gas Portfolio'!$A$1:$J$54</definedName>
    <definedName name="Z_0E193225_0531_4CE0_9DEF_B31AB7D99866_.wvu.Cols" localSheetId="0" hidden="1">'Nicor Gas Portfolio'!$C:$H</definedName>
    <definedName name="Z_0E193225_0531_4CE0_9DEF_B31AB7D99866_.wvu.FilterData" localSheetId="0" hidden="1">'Nicor Gas Portfolio'!$A$6:$T$54</definedName>
    <definedName name="Z_0E193225_0531_4CE0_9DEF_B31AB7D99866_.wvu.PrintArea" localSheetId="0" hidden="1">'Nicor Gas Portfolio'!$A$1:$J$54</definedName>
  </definedNames>
  <calcPr calcId="181029"/>
  <customWorkbookViews>
    <customWorkbookView name="Eric Davis - Personal View" guid="{0E193225-0531-4CE0-9DEF-B31AB7D99866}" mergeInterval="0" personalView="1" maximized="1" xWindow="-9" yWindow="-9" windowWidth="1938" windowHeight="1048"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6" i="1" l="1"/>
  <c r="E44" i="1" l="1"/>
  <c r="H51" i="1"/>
</calcChain>
</file>

<file path=xl/sharedStrings.xml><?xml version="1.0" encoding="utf-8"?>
<sst xmlns="http://schemas.openxmlformats.org/spreadsheetml/2006/main" count="248" uniqueCount="134">
  <si>
    <t>Multifamily</t>
  </si>
  <si>
    <t>Custom Incentives</t>
  </si>
  <si>
    <t>GPY4</t>
  </si>
  <si>
    <t>Residential</t>
  </si>
  <si>
    <t>Behavioral Energy Savings</t>
  </si>
  <si>
    <t>Elementary Energy Education</t>
  </si>
  <si>
    <t>Sector</t>
  </si>
  <si>
    <t>Combined Heat and Power (CHP)</t>
  </si>
  <si>
    <t>GPY1</t>
  </si>
  <si>
    <t>GPY2</t>
  </si>
  <si>
    <t>GPY3</t>
  </si>
  <si>
    <t>0.68 to 0.96</t>
  </si>
  <si>
    <t>GPY5</t>
  </si>
  <si>
    <t>No</t>
  </si>
  <si>
    <t>FR, PSO (IL EM&amp;V Nicor Gas and ComEd GPY4/EPY7 report); NPSO (no value for non-participating builders).</t>
  </si>
  <si>
    <t>Strategic Energy Management</t>
  </si>
  <si>
    <t>Project-Specific</t>
  </si>
  <si>
    <t>GPY6</t>
  </si>
  <si>
    <t>Free Ridership
(FR)</t>
  </si>
  <si>
    <t>Participant Spillover
(PSO)</t>
  </si>
  <si>
    <t>Non-Participant Spillover
(NPSO)</t>
  </si>
  <si>
    <t>Small Bus - Direct Install</t>
  </si>
  <si>
    <t>Small Bus - Custom Rebates</t>
  </si>
  <si>
    <t>Yes</t>
  </si>
  <si>
    <t>Nicor Gas NTG Values</t>
  </si>
  <si>
    <t>NA</t>
  </si>
  <si>
    <t>2018
(GPY7)</t>
  </si>
  <si>
    <t>Business and Public Sector</t>
  </si>
  <si>
    <t>New Construction</t>
  </si>
  <si>
    <t>Public Housing Authority (PHA)</t>
  </si>
  <si>
    <t>Income Qualified</t>
  </si>
  <si>
    <t>Program/Path/Measures</t>
  </si>
  <si>
    <t>Small Business</t>
  </si>
  <si>
    <t>Market Transformation</t>
  </si>
  <si>
    <t>Building Operator Certification</t>
  </si>
  <si>
    <t>In previous years, net savings was estimated directly through participant sampling and interviews. No further NTG adjustment is applied if deemed savings are based on historical results.</t>
  </si>
  <si>
    <t>Emerging Technologies</t>
  </si>
  <si>
    <t>Pilot Programs and Research Projects</t>
  </si>
  <si>
    <t>Deep (comprehensive energy efficiency) Home Energy Assessment retrofit pilot/program</t>
  </si>
  <si>
    <t>No NTG adjustment is applied to evaluation verified gross savings estimated for first year Emerging Technologies pilot programs and research projects.</t>
  </si>
  <si>
    <t>Gas Source(s) and Discussion</t>
  </si>
  <si>
    <t>Pilot program-specific NTG values to be determined by evaluation early in each project. If that is not possible, default of 0.8 NTG to be used.</t>
  </si>
  <si>
    <t>Pilot-Specific</t>
  </si>
  <si>
    <t>HES Direct Install Programmable Thermostat</t>
  </si>
  <si>
    <t>HES Direct Install Re-Programming Thermostat</t>
  </si>
  <si>
    <t>HES Direct Install Hot Water Pipe Insulation</t>
  </si>
  <si>
    <t>Partic: 0.23  SvsP: 0  40/60: 0.09</t>
  </si>
  <si>
    <t>Partic: 0.34  TA: 0.06  44/56: 0.18</t>
  </si>
  <si>
    <t>Partic: 0.21  TA: 0.06  12/88: 0.08</t>
  </si>
  <si>
    <t>HES Direct Install Water Heater Temp Setback</t>
  </si>
  <si>
    <t>SAG Consensus. Program NTG value would apply to other cohorts (for example, healthcare) as well as industrial. For equipment measures identified through SEM that are channeled through other incentive programs, use the NTG of the program processing the equipment incentive.</t>
  </si>
  <si>
    <t>SAG Consensus. Project-specific NTG values to be determined by evaluation early in each project. If that is not possible, default of 0.8 NTG to be used.</t>
  </si>
  <si>
    <t>FR based on responses from GPY5 participants, TRM v6 PSO based on responses from GPY5 participants, TRM v6. NPSO: Eight GPY5 trade ally interviews found no PSO or NPSO.</t>
  </si>
  <si>
    <t>Participant FR based on responses from GPY5 participants (90/6), TRM v6. Service Provider is the implementation contractor, FR set at zero. PSO based on responses from GPY5 participants, TRM v6. NPSO: Ten GPY5 SB trade ally interviews (representing 81% of program savings) found no PSO or NPSO. Navigant re-calculated the Small Business Participant and Service Provider/TA weightings using TRM v7 scoring protocols. See Navigant memo: Weighting Gas Utility Small Business Service Provider and Participant Free Ridership using the TRM Version 7.0 Protocol and CY2019 NTG Recommendations, 9/19/18.</t>
  </si>
  <si>
    <t>Participant FR based on Business Custom Program - insufficient number of Small Business custom responses (5) to make path-level estimate (90/23). Trade Ally FR based on ten GPY5 SB TA interviews. PSO based on responses from GPY5 SB participants, TRM v6 NPSO: Ten SB GPY5 trade ally interviews found no PSO or NPSO. Navigant re-calculated the Small Business Participant and Service Provider/TA weightings using TRM v7 scoring protocols. See Navigant memo: Weighting Gas Utility Small Business Service Provider and Participant Free Ridership using the TRM Version 7.0 Protocol and CY2019 NTG Recommendations, 9/19/18.</t>
  </si>
  <si>
    <t>There were too few responses for this measure to use the results from the survey of GPY6 and CY2018 participants of the HES program alone. ICC Staff suggestion with SAG consensus was combining the Nicor Gas (12 responses) and PG &amp; NSG (21 responses) survey question results for the re-programming t-stat value (combined 33 responses average FR=0.34), and then take an average of those results and the water heater temp setback results (FR = 0.09) (SAG consensus). Final FR=0.22</t>
  </si>
  <si>
    <t xml:space="preserve">Recommendations for free ridership based on Navigant research conducted in 2018 with 213 GPY6 and 2018 Nicor Gas customers that participated in the program between August 2017 and June 2018. Participant spillover based on Navigant 2018 survey with 100 GPY6 HES program participants. Navigant memo: Net-to-Gross Research Results from GPY6 and CY2018 for the Nicor Gas Home Energy Savings Program, Navigant, 9/6/18, second revision 9/19/18.  </t>
  </si>
  <si>
    <t>SAG Consensus. Program value applies to all natural gas saving measures offered through the program, including Water Efficient Showerheads; Water Efficient Kitchen Aerators; Water Efficient Bath Aerators; Water Heater Setback, and Shower Timers.</t>
  </si>
  <si>
    <t>energySMART Kits (faucet aerators)</t>
  </si>
  <si>
    <t>HES Direct Install - Showerheads</t>
  </si>
  <si>
    <t>energySMART Kits (showerheads)</t>
  </si>
  <si>
    <t>FR &amp; PSO (Nicor Gas EM&amp;V GPY4); NPSO (no value). NTG applies to weatherization measures distributed through this delivery method.</t>
  </si>
  <si>
    <t>Navigant research with CY2018 participants for FR and GPY6 participants for PSO. The free ridership results meet a 90% confidence interval within 5% precision, based on 15 respondents receiving pipe insulation or programmable thermostats from a population of 95 unique direct installation participants (property owners and managers) from 2018 from Nicor Gas, Peoples Gas, and North Shore Gas, excluding accounts that only installed showerheads and aerators. Participant Spillover from survey of 65 participants from a sample of Nicor Gas, Peoples Gas, and North Shore Gas GPY6 multi-family program participants.</t>
  </si>
  <si>
    <t>Duct Sealing</t>
  </si>
  <si>
    <t>Evaluation research conducted 2017 and 2018 with GPY6/EPY9 project participants resulted in a NTG of 0.94 for gas. Memo: Net-to-Gross Research Results from EPY9/GPY6 for the Coordinated Utility Retro-Commissioning Program, Navigant, 8/25/18, revised 9/14/18. FR results weighted 36% for participants (FR=0.13) and 64% for service providers (FR=0.025).</t>
  </si>
  <si>
    <t>Final NTG Values</t>
  </si>
  <si>
    <t>Air Sealing (conducted without adding Attic Insulation)</t>
  </si>
  <si>
    <t>Insulation measures, excluding ceiling/attic insulation, including Wall, Floor Above Crawlspace, Basement Sidewall; Rim/Band Joist</t>
  </si>
  <si>
    <t>Advanced (Smart) Thermostats</t>
  </si>
  <si>
    <t>Home Energy Savings (HES) Direct Install - Faucet Aerators</t>
  </si>
  <si>
    <t>Home Energy Eff Rebates (HEER) NTG value IF Basic Programmable thermostats are included in rebates offered (excludes advanced thermostats)</t>
  </si>
  <si>
    <t>Home Energy Eff Rebates (HEER) NTG value IF Basic Programmable thermostats are NOT included in rebates offered (excludes advanced thermostats)</t>
  </si>
  <si>
    <t>All scenarios of Air Sealing plus added Attic Insulation Installed in the Same Project (whether or not additional measures are installed in the same project)</t>
  </si>
  <si>
    <t>FR: Navigant research of free ridership from a telephone survey administered to ComEd EPY9/GPY6 and CY2018 Weatherization Rebates Program participants that were joint with PGL, NSG and Nicor Gas. Navigant conducted the net-to-gross (NTG) research in Fall 2018 with EPY9/GPY6 and CY2018 participants and in Spring 2019 with only CY2018 duct sealing participants. Analyzed completes: Attic Insulation (61), Air Sealing (68), Duct Sealing (79).  Wall insulation FR is a weighted average value.  Survey was fuel neutral and used TRM v7.0 protocols. Navigant recommended updating older gas research with these newer joint values, described in Navigant memo to ComEd July 19, 2019.
PSO: Navigant survey with 100 GPY6 Home Energy Savings participants. Navigant memo: Net-to-Gross Research Results from GPY6 and CY2018 for the Nicor Gas Home Energy Savings Program, Navigant, 9/6/18, second revision 9/19/18.</t>
  </si>
  <si>
    <t>Direct Install (DI) In-Unit and Common Area (all measures except in-unit DI faucet aerators and in-unit DI showerheads)</t>
  </si>
  <si>
    <t>Direct Install In-Unit Showerheads (when using TRM specified baseline average water flow rates)</t>
  </si>
  <si>
    <t>Direct Install In-Unit Faucet Aerators (when using TRM specified baseline average water flow rates)</t>
  </si>
  <si>
    <t>New NTG Research Since Final 2020 Recommendations</t>
  </si>
  <si>
    <t>2021
NTG Value</t>
  </si>
  <si>
    <t>2020 NTG Value</t>
  </si>
  <si>
    <t>CY2020 Final Values</t>
  </si>
  <si>
    <t xml:space="preserve"> Recommended CY2021 NTG Values</t>
  </si>
  <si>
    <t>ATSO: 0.02
IATSO: 0.11</t>
  </si>
  <si>
    <t>0.00</t>
  </si>
  <si>
    <t>Recommended 2021 NTG Values</t>
  </si>
  <si>
    <t xml:space="preserve">NTG Average of previous 4 program years GPY5 (0.83), GPY6 (0.48), CY2018 (0.45) &amp; CY2019 (0.39); 2019 FR estimate from Opinion Dynamics CY2019 research, based on 28 completed interviews. </t>
  </si>
  <si>
    <t>Joint Whole-House Residential New Construction</t>
  </si>
  <si>
    <t>Nicor Gas only Prescriptive New Construction</t>
  </si>
  <si>
    <t>NTG values for all Income Qualified programs are 1.00</t>
  </si>
  <si>
    <t>Program is not going forward in 2021</t>
  </si>
  <si>
    <t>The IL TRM specifies that the free ridership for aerators be set at zero when estimating gross savings using a baseline average flow rate that includes the effect of existing low flow fixtures.</t>
  </si>
  <si>
    <t>The IL TRM specifies that the free ridership for showerheads be set at zero when estimating gross savings using a baseline average flow rate that includes the effect of existing low flow fixtures.</t>
  </si>
  <si>
    <t>energySMART Kits (weatherization measures)</t>
  </si>
  <si>
    <t>energySMART Kits (water-saving measures)</t>
  </si>
  <si>
    <t>The IL TRM specifies that the free ridership for aerators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</si>
  <si>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The IL TRM specifies that the free ridership for showerheads be set at zero when estimating gross savings using a baseline average flow rate that includes the effect of existing low flow fixtures. Participant Spillover from survey of 65 participants from a sample of Nicor Gas, Peoples Gas, and North Shore Gas GPY6 multi-family program participants.</t>
  </si>
  <si>
    <t>New research resulted in a different NTG categorization</t>
  </si>
  <si>
    <t>Basic Programmable Thermostats are not offerred rebates in this program. New research resulted in a different NTG categorization.</t>
  </si>
  <si>
    <t>Home Energy Eff Rebates (HEER)
Furnace, &gt;95% AFUE</t>
  </si>
  <si>
    <t>Joint Non-Residential New Construction Program</t>
  </si>
  <si>
    <t>The IL TRM specifies that the free ridership for showerheads and aerators be set at zero when estimating gross savings using a baseline average flow rate that includes the effect of existing low flow fixtures. Consistent with EEE, Guidehouse recommends that shower timers (which account for a very small portion of the program) also be assigned a NTG of 1.00</t>
  </si>
  <si>
    <t>energySMART Kits (all measure types excluding faucet aerators and showerheads)</t>
  </si>
  <si>
    <t>Yes (Secondary)</t>
  </si>
  <si>
    <r>
      <t>FR (Nicor Gas EM&amp;V GPY4); NPSO (no value). Participant Spillover from survey of 65 participants from a sample of Nicor Gas, Peoples Gas, and North Shore Gas GPY6 multi-family program participants.</t>
    </r>
    <r>
      <rPr>
        <sz val="11"/>
        <color rgb="FFFF0000"/>
        <rFont val="Arial"/>
        <family val="2"/>
      </rPr>
      <t xml:space="preserve"> Includes Central Plant Optimization.</t>
    </r>
  </si>
  <si>
    <t>All</t>
  </si>
  <si>
    <t>Virtual Assessment (VA) / Remote Assessment (RA) and Independent/Self-Installation (guided or unguided by a program representative)</t>
  </si>
  <si>
    <t>Several programs that previously offered direct installation (DI) by a program representative at the site are offering customers the option of a "Remote" or "Virtual" Assessment combined with independent/self - installation. There is no new research to suggest these RA/VA participants have a NTG that is different from the on-site Direct Installation participants that were previously surveyed for NTG.  We recommend that RA/VA savings have the same NTG as the corresponding DI participants.</t>
  </si>
  <si>
    <t>Home Energy Eff Rebates (HEER)
All Boilers and Other HVAC Equipment (excluding furnaces)</t>
  </si>
  <si>
    <t>No NTG adjustment is applied to savings derived from a billing regression analysis with an experimental design that does not require further net savings adjustment.</t>
  </si>
  <si>
    <t>Guidehouse conducted secondary research but found no comparable program with a researched NTG value.  We recommend the TRM default value of 0.80.</t>
  </si>
  <si>
    <t>Business and Public Sector Optimization</t>
  </si>
  <si>
    <t>09/01/2020</t>
  </si>
  <si>
    <t>For a given program or measure, use the same NTG as the on-site direct installation approach by a Program Representative</t>
  </si>
  <si>
    <t>Multi-Family Retrofits and Kits</t>
  </si>
  <si>
    <t>Single Family Retrofits and Kits</t>
  </si>
  <si>
    <t>Home Energy Eff Rebates (HEER)
Furnace, 97+% AFUE</t>
  </si>
  <si>
    <t>2019 Savings weighted average of furnaces: AFUE &gt;95 (90%) and AFUE 97+ (9%) furnaces, which together comprise 99% of program 2019 HVAC Equipment savings</t>
  </si>
  <si>
    <t>Guidehouse reviewed the program delivery information and recommends that this new program path use the 2020 NTG ratio for Nicor Gas’ Small Business-Direct Install program: 0.92. The Small Business-DI program is comparable to this new program in terms of delivery (extensive trade ally involvement), incentive level (no cost to customer), and target customer. We recommend this value for the Business Optimization program until primary NTG research for the program can be conducted.</t>
  </si>
  <si>
    <t>FR: 2019 participant online (274) and telephone (57) survey, New research telephone survey of 2018 and 2019 active trade allies (82). AFUE &gt;95 weighted 47.5% Participants (0.35) and trade allies 52.5% (0.24). 
PSO: 2018/2019 participant telephone survey (100), Active Trade Ally Spillover (ATSO): 2019 TA telephone survey (95). Inactive Trade Ally Spillover (IATSO): GPY2 PGL&amp;NSG Inactive TA telephone survey.</t>
  </si>
  <si>
    <t>FR: 2019 participant online (33) and telephone survey (12), New research telephone survey of 2018 and 2019 active trade allies (82). AFUE 97+ weighted 46.2% Participants (0.31) and trade allies 53.8% (0.24).
PSO: 2018/2019 participant telephone survey (100), Active Trade Ally Spillover: 2019 TA telephone survey (95). Inactive Trade Ally Spillover: GPY2 PGL&amp;NSG Inactive TA telephone survey.</t>
  </si>
  <si>
    <t>Follow-up in meeting #2</t>
  </si>
  <si>
    <t>Virtual Commissioning (currently offered by ComEd)</t>
  </si>
  <si>
    <t>SAG consensus based on prior conversations for ComEd. Virtual Commissioning is a ComEd program and is not currently offered by Nicor Gas. We recommend the same NTG should the gas utilities decide to participate.</t>
  </si>
  <si>
    <t>The heating savings factor for residential advanced thermostats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of 0.90.</t>
  </si>
  <si>
    <t>0.88 Air Sealing
0.89 Attic Insul.</t>
  </si>
  <si>
    <t>Based on FR, PSO, and Steam Trap NPSO from 2018 Navigant research with 2018 BEER program participants, trade allies, and non-participating steam trap trade allies. Participant FR value of 0.23 based on 31 interviews (C/P=90/11). Trade Ally FR of 0.11 based on interviews with 12 non-steam trap TAs and 7 steam trap TAs. Participant/TA FR results weighted 66/34. Participant spillover from 2 respondents of 31 interviews with 2018 participants: installed steam traps (majority of PSO) and non-steam trap measures (minimal PSO). Non-Steam Trap NPSO (Nicor Gas EM&amp;V GPY2) value is 0.02 weighted with steam trap NPSO (0.0) to equal 0.01. Non-participant spillover from GPY2 research consisted of 31 non-participating trade ally interviews, of which 10 responded to spillover questions and two identified spillover amounting to 2% of program savings. Reviewing the 2018 steam trap NTG research that included participants, and participating and non-participating trade allies, we revised the steam trap non-participant spillover to zero. We did not change the non-participant spillover for non-steam traps. The Thermostat NTG is 1 minus 50% of the program level free ridership plus NPSO.</t>
  </si>
  <si>
    <t>FR based on responses from GPY5 participants (90/7) and TAs, TRM v6. PSO based on responses from GPY5 participants, TRM v6. NPSO: Ten GPY5 SB trade ally interviews found no PSO or NPSO. Navigant re-calculated the Small Business Participant and Service Provider/TA weightings using TRM v7 scoring protocols. See Navigant memo: Weighting Gas Utility Small Business Service Provider and Participant Free Ridership using the TRM Version 7.0 Protocol and CY2019 NTG Recommendations, 9/19/18. The Thermostat NTG is 1 minus 50% of the program level free ridership plus NPSO.</t>
  </si>
  <si>
    <t>Applies only in scenarios where air sealing and attic insulation are installed at the same time, and only if the savings for natural gas heating are estimated using the Illinois TRM, Section 5.6.1 (Air Sealing) and Section 5.6.5 (Ceiling/Attic Insulation) adjustment factor of 72% that was derived from air sealing and insulation research by Navigant (2018). See Navigant (2018) ComEd and Nicor Gas Air Sealing and Insulation Research Report. The savings adjustment factor is based on a consumption data analysis using matching to non-participants. The values are therefore between net and gross with respect to free ridership. Like all consumption data analyses, they are net with respect to participant spillover and gross with respect to non-participant spillover. For more detail, see Table 5-3 in Volume 4 of the IL-TRM. Consistent with Section 7.2 of the Illinois EE Policy Manual, applicable net-to-gross adjustments to the savings will be determined as part of the annual SAG net-to-gross process. Considering the guidance of TRM Table 5.3, the evaluators recommend a NTG that is 1 minus 50% of the researched free ridership rate plus non-participant spillover.</t>
  </si>
  <si>
    <r>
      <t>Small Bus - Prescriptive Rebates</t>
    </r>
    <r>
      <rPr>
        <sz val="10"/>
        <color rgb="FFFF0000"/>
        <rFont val="Arial"/>
        <family val="2"/>
      </rPr>
      <t xml:space="preserve">, </t>
    </r>
    <r>
      <rPr>
        <sz val="10"/>
        <rFont val="Arial"/>
        <family val="2"/>
      </rPr>
      <t>including Commercial Food Service projects</t>
    </r>
  </si>
  <si>
    <t>0.83 All Other Measures
0.91 Thermostats</t>
  </si>
  <si>
    <t>0.86 All Other Measures
0.92 Themostats</t>
  </si>
  <si>
    <t>Business Energy Eff Rebates, including Commercial Food Service Projects</t>
  </si>
  <si>
    <t>Retro-Commissioning (Joint and Nicor Gas Only)</t>
  </si>
  <si>
    <t>Comprehensive All Rebated Measures, and Central Plant Optimization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</si>
</sst>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13" x14ac:knownFonts="1">
    <font>
      <sz val="11"/>
      <color theme="1"/>
      <name val="Calibri"/>
      <family val="2"/>
      <scheme val="minor"/>
    </font>
    <font>
      <sz val="11"/>
      <color theme="1"/>
      <name val="Calibri"/>
      <family val="2"/>
      <scheme val="minor"/>
    </font>
    <font>
      <sz val="11"/>
      <color theme="1"/>
      <name val="Franklin Gothic Book"/>
      <family val="2"/>
    </font>
    <font>
      <sz val="12"/>
      <color theme="1"/>
      <name val="Times New Roman"/>
      <family val="2"/>
    </font>
    <font>
      <sz val="11"/>
      <name val="Franklin Gothic Book"/>
      <family val="2"/>
    </font>
    <font>
      <sz val="10"/>
      <name val="Arial"/>
      <family val="2"/>
    </font>
    <font>
      <sz val="11"/>
      <name val="Arial"/>
      <family val="2"/>
    </font>
    <font>
      <b/>
      <sz val="11"/>
      <name val="Arial"/>
      <family val="2"/>
    </font>
    <font>
      <b/>
      <sz val="11"/>
      <color indexed="8"/>
      <name val="Calibri"/>
      <family val="2"/>
    </font>
    <font>
      <sz val="10"/>
      <color theme="1"/>
      <name val="Arial"/>
      <family val="2"/>
    </font>
    <font>
      <sz val="8"/>
      <name val="Calibri"/>
      <family val="2"/>
      <scheme val="minor"/>
    </font>
    <font>
      <sz val="10"/>
      <color rgb="FFFF0000"/>
      <name val="Arial"/>
      <family val="2"/>
    </font>
    <font>
      <sz val="11"/>
      <color rgb="FFFF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cellStyleXfs>
  <cellXfs count="87">
    <xf numFmtId="0" fontId="0" fillId="0" borderId="0" xfId="0"/>
    <xf numFmtId="0" fontId="2"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Alignment="1">
      <alignment vertical="center"/>
    </xf>
    <xf numFmtId="9" fontId="2" fillId="0" borderId="0" xfId="1" applyFont="1" applyAlignment="1">
      <alignment horizontal="center" vertical="center"/>
    </xf>
    <xf numFmtId="0" fontId="4" fillId="0" borderId="0" xfId="0" applyFont="1" applyFill="1" applyAlignment="1">
      <alignment vertical="center"/>
    </xf>
    <xf numFmtId="0" fontId="4" fillId="0" borderId="0" xfId="0" applyFont="1" applyFill="1" applyAlignment="1">
      <alignment horizontal="center" vertical="center" wrapText="1"/>
    </xf>
    <xf numFmtId="2" fontId="6" fillId="0" borderId="1" xfId="3"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2" fontId="6" fillId="0" borderId="1" xfId="3" applyNumberFormat="1" applyFont="1" applyFill="1" applyBorder="1" applyAlignment="1">
      <alignment horizontal="center" vertical="center" wrapText="1"/>
    </xf>
    <xf numFmtId="0" fontId="7" fillId="0" borderId="0" xfId="0" applyFont="1" applyFill="1" applyAlignment="1">
      <alignment vertical="center"/>
    </xf>
    <xf numFmtId="20" fontId="6" fillId="0" borderId="0" xfId="0" applyNumberFormat="1" applyFont="1" applyFill="1" applyAlignment="1">
      <alignment vertical="center"/>
    </xf>
    <xf numFmtId="0" fontId="6" fillId="0" borderId="0" xfId="0" applyFont="1" applyFill="1" applyAlignment="1">
      <alignment vertical="center"/>
    </xf>
    <xf numFmtId="9" fontId="6" fillId="0" borderId="0" xfId="1" applyFont="1" applyFill="1" applyAlignment="1">
      <alignment horizontal="center" vertical="center"/>
    </xf>
    <xf numFmtId="0" fontId="6" fillId="0" borderId="0" xfId="0" applyFont="1" applyAlignment="1">
      <alignment vertical="center"/>
    </xf>
    <xf numFmtId="49" fontId="7" fillId="0" borderId="0" xfId="0" applyNumberFormat="1" applyFont="1" applyFill="1" applyAlignment="1">
      <alignment vertical="center"/>
    </xf>
    <xf numFmtId="9" fontId="6" fillId="0" borderId="0" xfId="1" applyFont="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2" fontId="6" fillId="0" borderId="1" xfId="1" applyNumberFormat="1" applyFont="1" applyFill="1" applyBorder="1" applyAlignment="1">
      <alignment horizontal="center" vertical="center"/>
    </xf>
    <xf numFmtId="0" fontId="5" fillId="0" borderId="1" xfId="0" applyFont="1" applyFill="1" applyBorder="1" applyAlignment="1">
      <alignment horizontal="left" vertical="top" wrapText="1"/>
    </xf>
    <xf numFmtId="164" fontId="5" fillId="0" borderId="1" xfId="2" applyNumberFormat="1" applyFont="1" applyFill="1" applyBorder="1" applyAlignment="1">
      <alignment horizontal="left" vertical="top" wrapText="1"/>
    </xf>
    <xf numFmtId="0" fontId="5" fillId="0" borderId="1" xfId="0" applyFont="1" applyFill="1" applyBorder="1" applyAlignment="1">
      <alignment vertical="center" wrapText="1"/>
    </xf>
    <xf numFmtId="2" fontId="6" fillId="0" borderId="2" xfId="0" applyNumberFormat="1" applyFont="1" applyFill="1" applyBorder="1" applyAlignment="1">
      <alignment horizontal="center" vertical="center"/>
    </xf>
    <xf numFmtId="2" fontId="6" fillId="0" borderId="2" xfId="3" applyNumberFormat="1" applyFont="1" applyFill="1" applyBorder="1" applyAlignment="1">
      <alignment horizontal="center" vertical="center"/>
    </xf>
    <xf numFmtId="43" fontId="0" fillId="0" borderId="0" xfId="3" applyFont="1" applyAlignment="1">
      <alignment horizontal="center" vertical="center"/>
    </xf>
    <xf numFmtId="0" fontId="0" fillId="0" borderId="0" xfId="0" applyAlignment="1">
      <alignment horizontal="left" vertical="top"/>
    </xf>
    <xf numFmtId="0" fontId="8" fillId="3" borderId="1" xfId="0" applyFont="1" applyFill="1" applyBorder="1" applyAlignment="1">
      <alignment horizontal="center" vertical="center" wrapText="1"/>
    </xf>
    <xf numFmtId="43" fontId="8" fillId="3" borderId="1" xfId="3" applyFont="1" applyFill="1" applyBorder="1" applyAlignment="1">
      <alignment horizontal="center" vertical="center" wrapText="1"/>
    </xf>
    <xf numFmtId="0" fontId="8" fillId="3" borderId="1" xfId="0" applyFont="1" applyFill="1" applyBorder="1" applyAlignment="1">
      <alignment horizontal="left" vertical="center" wrapText="1"/>
    </xf>
    <xf numFmtId="43" fontId="0" fillId="0" borderId="0" xfId="3" applyFont="1" applyAlignment="1">
      <alignment vertical="center"/>
    </xf>
    <xf numFmtId="0" fontId="0" fillId="0" borderId="0" xfId="0" applyFill="1" applyAlignment="1">
      <alignment horizontal="center" vertical="top"/>
    </xf>
    <xf numFmtId="43" fontId="6" fillId="0" borderId="1" xfId="3" applyFont="1" applyFill="1" applyBorder="1" applyAlignment="1">
      <alignment horizontal="center" vertical="center" wrapText="1"/>
    </xf>
    <xf numFmtId="0" fontId="5" fillId="0" borderId="1" xfId="0" applyFont="1" applyFill="1" applyBorder="1" applyAlignment="1">
      <alignment horizontal="center" vertical="center" wrapText="1"/>
    </xf>
    <xf numFmtId="43" fontId="5" fillId="0" borderId="1" xfId="3" applyFont="1" applyFill="1" applyBorder="1" applyAlignment="1">
      <alignment horizontal="center" vertical="center" wrapText="1"/>
    </xf>
    <xf numFmtId="0" fontId="5" fillId="0" borderId="1" xfId="0" applyFont="1" applyFill="1" applyBorder="1" applyAlignment="1">
      <alignment vertical="top" wrapText="1"/>
    </xf>
    <xf numFmtId="0" fontId="7" fillId="0" borderId="0" xfId="0" applyFont="1" applyFill="1" applyAlignment="1">
      <alignment vertical="top" wrapText="1"/>
    </xf>
    <xf numFmtId="43" fontId="6" fillId="0" borderId="1" xfId="3" applyFont="1" applyFill="1" applyBorder="1" applyAlignment="1">
      <alignment horizontal="right" vertical="center" wrapText="1"/>
    </xf>
    <xf numFmtId="0" fontId="6" fillId="0" borderId="1" xfId="0" applyFont="1" applyFill="1" applyBorder="1" applyAlignment="1">
      <alignment horizontal="left" vertical="top" wrapText="1"/>
    </xf>
    <xf numFmtId="164" fontId="6" fillId="0" borderId="1" xfId="2" applyNumberFormat="1" applyFont="1" applyFill="1" applyBorder="1" applyAlignment="1">
      <alignment horizontal="left" vertical="top" wrapText="1"/>
    </xf>
    <xf numFmtId="43" fontId="5" fillId="0" borderId="1" xfId="3" applyFont="1" applyFill="1" applyBorder="1" applyAlignment="1">
      <alignment horizontal="right" vertical="center" wrapText="1"/>
    </xf>
    <xf numFmtId="2" fontId="6" fillId="0" borderId="1" xfId="3" applyNumberFormat="1" applyFont="1" applyFill="1" applyBorder="1" applyAlignment="1">
      <alignment horizontal="right" vertical="center" wrapText="1"/>
    </xf>
    <xf numFmtId="49" fontId="7" fillId="5" borderId="0" xfId="0" applyNumberFormat="1" applyFont="1" applyFill="1" applyAlignment="1">
      <alignment vertical="center"/>
    </xf>
    <xf numFmtId="2" fontId="5" fillId="0" borderId="1" xfId="3" applyNumberFormat="1" applyFont="1" applyFill="1" applyBorder="1" applyAlignment="1">
      <alignment horizontal="right" vertical="center" wrapText="1"/>
    </xf>
    <xf numFmtId="43" fontId="8" fillId="4" borderId="1" xfId="3" applyFont="1" applyFill="1" applyBorder="1" applyAlignment="1">
      <alignment horizontal="center" vertical="center" wrapText="1"/>
    </xf>
    <xf numFmtId="0" fontId="7" fillId="4" borderId="1" xfId="0" applyFont="1" applyFill="1" applyBorder="1" applyAlignment="1">
      <alignment horizontal="center" vertical="center" wrapText="1"/>
    </xf>
    <xf numFmtId="2" fontId="6" fillId="0" borderId="1" xfId="3" applyNumberFormat="1" applyFont="1" applyBorder="1" applyAlignment="1">
      <alignment horizontal="center" vertical="center" wrapText="1"/>
    </xf>
    <xf numFmtId="0" fontId="7" fillId="6" borderId="0" xfId="0" applyFont="1" applyFill="1" applyAlignment="1">
      <alignment vertical="center"/>
    </xf>
    <xf numFmtId="43" fontId="0" fillId="0" borderId="0" xfId="3" applyFont="1" applyAlignment="1">
      <alignment horizontal="right" vertical="center"/>
    </xf>
    <xf numFmtId="2" fontId="6" fillId="0" borderId="1" xfId="3" applyNumberFormat="1" applyFont="1" applyFill="1" applyBorder="1" applyAlignment="1">
      <alignment horizontal="right" vertical="center"/>
    </xf>
    <xf numFmtId="2" fontId="5" fillId="0" borderId="1" xfId="3"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2" fontId="5" fillId="0" borderId="1" xfId="1" applyNumberFormat="1" applyFont="1" applyFill="1" applyBorder="1" applyAlignment="1">
      <alignment horizontal="left" vertical="top" wrapText="1"/>
    </xf>
    <xf numFmtId="0" fontId="7" fillId="2" borderId="1" xfId="0" applyFont="1" applyFill="1" applyBorder="1" applyAlignment="1">
      <alignment horizontal="left" vertical="center"/>
    </xf>
    <xf numFmtId="2" fontId="6" fillId="0" borderId="1" xfId="1" applyNumberFormat="1" applyFont="1" applyFill="1" applyBorder="1" applyAlignment="1">
      <alignment horizontal="center" vertical="center" wrapText="1"/>
    </xf>
    <xf numFmtId="2" fontId="6" fillId="0" borderId="1" xfId="1" applyNumberFormat="1" applyFont="1" applyFill="1" applyBorder="1" applyAlignment="1">
      <alignment horizontal="left" vertical="top" wrapText="1"/>
    </xf>
    <xf numFmtId="2" fontId="6" fillId="0" borderId="1" xfId="1" applyNumberFormat="1" applyFont="1" applyFill="1" applyBorder="1" applyAlignment="1">
      <alignment horizontal="right" vertical="center" wrapText="1"/>
    </xf>
    <xf numFmtId="0" fontId="6" fillId="0" borderId="0" xfId="0" applyFont="1" applyFill="1" applyBorder="1" applyAlignment="1">
      <alignment vertical="center" wrapText="1"/>
    </xf>
    <xf numFmtId="2" fontId="6" fillId="0" borderId="0" xfId="0" applyNumberFormat="1" applyFont="1" applyFill="1" applyBorder="1" applyAlignment="1">
      <alignment horizontal="center" vertical="center"/>
    </xf>
    <xf numFmtId="2" fontId="6" fillId="0" borderId="0" xfId="3" applyNumberFormat="1" applyFont="1" applyFill="1" applyBorder="1" applyAlignment="1">
      <alignment horizontal="center" vertical="center" wrapText="1"/>
    </xf>
    <xf numFmtId="2" fontId="6" fillId="0" borderId="0" xfId="1" applyNumberFormat="1" applyFont="1" applyFill="1" applyBorder="1" applyAlignment="1">
      <alignment horizontal="center" vertical="center"/>
    </xf>
    <xf numFmtId="2" fontId="6" fillId="0" borderId="0" xfId="1" applyNumberFormat="1" applyFont="1" applyFill="1" applyBorder="1" applyAlignment="1">
      <alignment horizontal="center" vertical="center" wrapText="1"/>
    </xf>
    <xf numFmtId="2" fontId="6" fillId="0" borderId="0" xfId="1" applyNumberFormat="1" applyFont="1" applyFill="1" applyBorder="1" applyAlignment="1">
      <alignment horizontal="right" vertical="center" wrapText="1"/>
    </xf>
    <xf numFmtId="2" fontId="6" fillId="0" borderId="0" xfId="1" applyNumberFormat="1" applyFont="1" applyFill="1" applyBorder="1" applyAlignment="1">
      <alignment horizontal="left" vertical="top" wrapText="1"/>
    </xf>
    <xf numFmtId="0" fontId="5" fillId="0" borderId="2" xfId="0" applyFont="1" applyFill="1" applyBorder="1" applyAlignment="1">
      <alignment horizontal="left" vertical="center" wrapText="1"/>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43" fontId="5" fillId="0" borderId="1" xfId="3" quotePrefix="1" applyFont="1" applyFill="1" applyBorder="1" applyAlignment="1">
      <alignment horizontal="center" vertical="center" wrapText="1"/>
    </xf>
    <xf numFmtId="43" fontId="4" fillId="0" borderId="0" xfId="3" applyFont="1" applyFill="1" applyAlignment="1">
      <alignment vertical="center"/>
    </xf>
    <xf numFmtId="0" fontId="9" fillId="0" borderId="1" xfId="0" applyFont="1" applyFill="1" applyBorder="1" applyAlignment="1">
      <alignment horizontal="left" vertical="top" wrapText="1"/>
    </xf>
  </cellXfs>
  <cellStyles count="4">
    <cellStyle name="Comma" xfId="3" builtinId="3"/>
    <cellStyle name="Normal" xfId="0" builtinId="0"/>
    <cellStyle name="Normal 2" xfId="2" xr:uid="{00000000-0005-0000-0000-000002000000}"/>
    <cellStyle name="Percent" xfId="1" builtinId="5"/>
  </cellStyles>
  <dxfs count="0"/>
  <tableStyles count="0" defaultTableStyle="TableStyleMedium2" defaultPivotStyle="PivotStyleLight16"/>
  <colors>
    <mruColors>
      <color rgb="FFCCCCFF"/>
      <color rgb="FFF3292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6"/>
  <sheetViews>
    <sheetView tabSelected="1" topLeftCell="A6" zoomScaleNormal="100" zoomScaleSheetLayoutView="100" workbookViewId="0">
      <pane ySplit="1" topLeftCell="A7" activePane="bottomLeft" state="frozen"/>
      <selection activeCell="A6" sqref="A6"/>
      <selection pane="bottomLeft" activeCell="A6" sqref="A6"/>
    </sheetView>
  </sheetViews>
  <sheetFormatPr defaultColWidth="9.1796875" defaultRowHeight="15" x14ac:dyDescent="0.35"/>
  <cols>
    <col min="1" max="1" width="15.54296875" style="3" customWidth="1"/>
    <col min="2" max="2" width="37.81640625" style="3" customWidth="1"/>
    <col min="3" max="9" width="8" style="3" customWidth="1"/>
    <col min="10" max="10" width="11.54296875" style="4" customWidth="1"/>
    <col min="11" max="13" width="13.54296875" style="4" customWidth="1"/>
    <col min="14" max="14" width="16.54296875" style="4" customWidth="1"/>
    <col min="15" max="15" width="23.1796875" style="31" customWidth="1"/>
    <col min="16" max="16" width="11.1796875" style="25" customWidth="1"/>
    <col min="17" max="17" width="11.453125" style="25" customWidth="1"/>
    <col min="18" max="18" width="15.81640625" style="30" customWidth="1"/>
    <col min="19" max="19" width="16.1796875" style="48" customWidth="1"/>
    <col min="20" max="20" width="83" style="26" customWidth="1"/>
    <col min="21" max="16384" width="9.1796875" style="1"/>
  </cols>
  <sheetData>
    <row r="1" spans="1:22" x14ac:dyDescent="0.35">
      <c r="A1" s="10" t="s">
        <v>24</v>
      </c>
      <c r="B1" s="11"/>
      <c r="C1" s="11"/>
      <c r="D1" s="11"/>
      <c r="E1" s="11"/>
      <c r="F1" s="12"/>
      <c r="G1" s="12"/>
      <c r="H1" s="12"/>
      <c r="I1" s="12"/>
      <c r="J1" s="13"/>
      <c r="K1" s="13"/>
      <c r="L1" s="13"/>
      <c r="M1" s="13"/>
      <c r="N1" s="13"/>
      <c r="U1" s="5"/>
      <c r="V1" s="5"/>
    </row>
    <row r="2" spans="1:22" x14ac:dyDescent="0.35">
      <c r="A2" s="15" t="s">
        <v>84</v>
      </c>
      <c r="B2" s="12"/>
      <c r="C2" s="12"/>
      <c r="D2" s="12"/>
      <c r="E2" s="12"/>
      <c r="F2" s="12"/>
      <c r="G2" s="12"/>
      <c r="H2" s="12"/>
      <c r="I2" s="12"/>
      <c r="J2" s="13"/>
      <c r="K2" s="13"/>
      <c r="L2" s="13"/>
      <c r="M2" s="13"/>
      <c r="N2" s="13"/>
      <c r="U2" s="5"/>
      <c r="V2" s="5"/>
    </row>
    <row r="3" spans="1:22" x14ac:dyDescent="0.35">
      <c r="A3" s="42" t="s">
        <v>111</v>
      </c>
      <c r="B3" s="47" t="s">
        <v>120</v>
      </c>
      <c r="C3" s="12"/>
      <c r="D3" s="12"/>
      <c r="E3" s="12"/>
      <c r="F3" s="12"/>
      <c r="G3" s="12"/>
      <c r="H3" s="12"/>
      <c r="I3" s="12"/>
      <c r="J3" s="13"/>
      <c r="K3" s="13"/>
      <c r="L3" s="13"/>
      <c r="M3" s="13"/>
      <c r="N3" s="13"/>
      <c r="U3" s="5"/>
      <c r="V3" s="5"/>
    </row>
    <row r="4" spans="1:22" x14ac:dyDescent="0.35">
      <c r="A4" s="10"/>
      <c r="B4" s="36"/>
      <c r="C4" s="14"/>
      <c r="D4" s="14"/>
      <c r="E4" s="14"/>
      <c r="F4" s="14"/>
      <c r="G4" s="14"/>
      <c r="H4" s="14"/>
      <c r="I4" s="14"/>
      <c r="J4" s="16"/>
      <c r="K4" s="16"/>
      <c r="L4" s="16"/>
      <c r="M4" s="16"/>
      <c r="N4" s="16"/>
      <c r="U4" s="5"/>
      <c r="V4" s="5"/>
    </row>
    <row r="5" spans="1:22" ht="32" customHeight="1" x14ac:dyDescent="0.35">
      <c r="A5" s="14"/>
      <c r="B5" s="12"/>
      <c r="C5" s="81" t="s">
        <v>65</v>
      </c>
      <c r="D5" s="82"/>
      <c r="E5" s="82"/>
      <c r="F5" s="82"/>
      <c r="G5" s="82"/>
      <c r="H5" s="82"/>
      <c r="I5" s="82"/>
      <c r="J5" s="83"/>
      <c r="K5" s="78" t="s">
        <v>80</v>
      </c>
      <c r="L5" s="79"/>
      <c r="M5" s="79"/>
      <c r="N5" s="80"/>
      <c r="O5" s="66" t="s">
        <v>81</v>
      </c>
      <c r="P5" s="67"/>
      <c r="Q5" s="67"/>
      <c r="R5" s="67"/>
      <c r="S5" s="67"/>
      <c r="T5" s="68"/>
      <c r="U5" s="5"/>
      <c r="V5" s="5"/>
    </row>
    <row r="6" spans="1:22" s="2" customFormat="1" ht="60" customHeight="1" x14ac:dyDescent="0.35">
      <c r="A6" s="54" t="s">
        <v>6</v>
      </c>
      <c r="B6" s="18" t="s">
        <v>31</v>
      </c>
      <c r="C6" s="17" t="s">
        <v>8</v>
      </c>
      <c r="D6" s="17" t="s">
        <v>9</v>
      </c>
      <c r="E6" s="17" t="s">
        <v>10</v>
      </c>
      <c r="F6" s="17" t="s">
        <v>2</v>
      </c>
      <c r="G6" s="17" t="s">
        <v>12</v>
      </c>
      <c r="H6" s="17" t="s">
        <v>17</v>
      </c>
      <c r="I6" s="17" t="s">
        <v>26</v>
      </c>
      <c r="J6" s="17">
        <v>2019</v>
      </c>
      <c r="K6" s="44" t="s">
        <v>18</v>
      </c>
      <c r="L6" s="44" t="s">
        <v>19</v>
      </c>
      <c r="M6" s="44" t="s">
        <v>20</v>
      </c>
      <c r="N6" s="45" t="s">
        <v>79</v>
      </c>
      <c r="O6" s="27" t="s">
        <v>77</v>
      </c>
      <c r="P6" s="28" t="s">
        <v>18</v>
      </c>
      <c r="Q6" s="28" t="s">
        <v>19</v>
      </c>
      <c r="R6" s="28" t="s">
        <v>20</v>
      </c>
      <c r="S6" s="28" t="s">
        <v>78</v>
      </c>
      <c r="T6" s="29" t="s">
        <v>40</v>
      </c>
      <c r="U6" s="6"/>
      <c r="V6" s="6"/>
    </row>
    <row r="7" spans="1:22" s="2" customFormat="1" ht="96.75" customHeight="1" x14ac:dyDescent="0.35">
      <c r="A7" s="65" t="s">
        <v>104</v>
      </c>
      <c r="B7" s="20" t="s">
        <v>105</v>
      </c>
      <c r="C7" s="8"/>
      <c r="D7" s="8"/>
      <c r="E7" s="8"/>
      <c r="F7" s="7"/>
      <c r="G7" s="7"/>
      <c r="H7" s="7"/>
      <c r="I7" s="7"/>
      <c r="J7" s="7"/>
      <c r="K7" s="50"/>
      <c r="L7" s="50"/>
      <c r="M7" s="50"/>
      <c r="N7" s="33" t="s">
        <v>112</v>
      </c>
      <c r="O7" s="51" t="s">
        <v>13</v>
      </c>
      <c r="P7" s="51"/>
      <c r="Q7" s="51"/>
      <c r="R7" s="51"/>
      <c r="S7" s="52" t="s">
        <v>112</v>
      </c>
      <c r="T7" s="53" t="s">
        <v>106</v>
      </c>
      <c r="U7" s="6"/>
      <c r="V7" s="6"/>
    </row>
    <row r="8" spans="1:22" ht="23.25" customHeight="1" x14ac:dyDescent="0.35">
      <c r="A8" s="22" t="s">
        <v>30</v>
      </c>
      <c r="B8" s="22" t="s">
        <v>114</v>
      </c>
      <c r="C8" s="8"/>
      <c r="D8" s="8"/>
      <c r="E8" s="8"/>
      <c r="F8" s="7"/>
      <c r="G8" s="7"/>
      <c r="H8" s="7">
        <v>1</v>
      </c>
      <c r="I8" s="7">
        <v>1</v>
      </c>
      <c r="J8" s="7">
        <v>1</v>
      </c>
      <c r="K8" s="50"/>
      <c r="L8" s="50"/>
      <c r="M8" s="50"/>
      <c r="N8" s="7">
        <v>1</v>
      </c>
      <c r="O8" s="33" t="s">
        <v>13</v>
      </c>
      <c r="P8" s="34"/>
      <c r="Q8" s="34"/>
      <c r="R8" s="34"/>
      <c r="S8" s="40">
        <v>1</v>
      </c>
      <c r="T8" s="20" t="s">
        <v>88</v>
      </c>
    </row>
    <row r="9" spans="1:22" ht="23.25" customHeight="1" x14ac:dyDescent="0.35">
      <c r="A9" s="22" t="s">
        <v>30</v>
      </c>
      <c r="B9" s="22" t="s">
        <v>113</v>
      </c>
      <c r="C9" s="8"/>
      <c r="D9" s="8"/>
      <c r="E9" s="8"/>
      <c r="F9" s="7"/>
      <c r="G9" s="7"/>
      <c r="H9" s="7">
        <v>1</v>
      </c>
      <c r="I9" s="7">
        <v>1</v>
      </c>
      <c r="J9" s="7">
        <v>1</v>
      </c>
      <c r="K9" s="50"/>
      <c r="L9" s="50"/>
      <c r="M9" s="50"/>
      <c r="N9" s="7">
        <v>1</v>
      </c>
      <c r="O9" s="33" t="s">
        <v>13</v>
      </c>
      <c r="P9" s="34"/>
      <c r="Q9" s="34"/>
      <c r="R9" s="34"/>
      <c r="S9" s="40">
        <v>1</v>
      </c>
      <c r="T9" s="20" t="s">
        <v>88</v>
      </c>
    </row>
    <row r="10" spans="1:22" ht="23.25" customHeight="1" x14ac:dyDescent="0.35">
      <c r="A10" s="22" t="s">
        <v>30</v>
      </c>
      <c r="B10" s="22" t="s">
        <v>29</v>
      </c>
      <c r="C10" s="8"/>
      <c r="D10" s="8"/>
      <c r="E10" s="8"/>
      <c r="F10" s="7"/>
      <c r="G10" s="7"/>
      <c r="H10" s="7">
        <v>1</v>
      </c>
      <c r="I10" s="7">
        <v>1</v>
      </c>
      <c r="J10" s="7">
        <v>1</v>
      </c>
      <c r="K10" s="50"/>
      <c r="L10" s="50"/>
      <c r="M10" s="50"/>
      <c r="N10" s="7">
        <v>1</v>
      </c>
      <c r="O10" s="33" t="s">
        <v>13</v>
      </c>
      <c r="P10" s="34"/>
      <c r="Q10" s="34"/>
      <c r="R10" s="34"/>
      <c r="S10" s="40">
        <v>1</v>
      </c>
      <c r="T10" s="20" t="s">
        <v>88</v>
      </c>
    </row>
    <row r="11" spans="1:22" ht="23.25" customHeight="1" x14ac:dyDescent="0.35">
      <c r="A11" s="22" t="s">
        <v>30</v>
      </c>
      <c r="B11" s="22" t="s">
        <v>28</v>
      </c>
      <c r="C11" s="8"/>
      <c r="D11" s="8"/>
      <c r="E11" s="8"/>
      <c r="F11" s="7"/>
      <c r="G11" s="7"/>
      <c r="H11" s="7">
        <v>1</v>
      </c>
      <c r="I11" s="7">
        <v>1</v>
      </c>
      <c r="J11" s="7">
        <v>1</v>
      </c>
      <c r="K11" s="50"/>
      <c r="L11" s="50"/>
      <c r="M11" s="50"/>
      <c r="N11" s="7">
        <v>1</v>
      </c>
      <c r="O11" s="33" t="s">
        <v>13</v>
      </c>
      <c r="P11" s="34"/>
      <c r="Q11" s="34"/>
      <c r="R11" s="34"/>
      <c r="S11" s="40">
        <v>1</v>
      </c>
      <c r="T11" s="20" t="s">
        <v>88</v>
      </c>
    </row>
    <row r="12" spans="1:22" ht="98.4" customHeight="1" x14ac:dyDescent="0.35">
      <c r="A12" s="22" t="s">
        <v>3</v>
      </c>
      <c r="B12" s="22" t="s">
        <v>68</v>
      </c>
      <c r="C12" s="8"/>
      <c r="D12" s="8"/>
      <c r="E12" s="8"/>
      <c r="F12" s="7"/>
      <c r="G12" s="7"/>
      <c r="H12" s="7" t="s">
        <v>25</v>
      </c>
      <c r="I12" s="7" t="s">
        <v>25</v>
      </c>
      <c r="J12" s="7" t="s">
        <v>25</v>
      </c>
      <c r="K12" s="50"/>
      <c r="L12" s="50"/>
      <c r="M12" s="50"/>
      <c r="N12" s="7" t="s">
        <v>25</v>
      </c>
      <c r="O12" s="33" t="s">
        <v>13</v>
      </c>
      <c r="P12" s="34"/>
      <c r="Q12" s="34"/>
      <c r="R12" s="34"/>
      <c r="S12" s="40">
        <v>0.9</v>
      </c>
      <c r="T12" s="20" t="s">
        <v>123</v>
      </c>
      <c r="U12" s="5"/>
      <c r="V12" s="5"/>
    </row>
    <row r="13" spans="1:22" ht="51.75" customHeight="1" x14ac:dyDescent="0.35">
      <c r="A13" s="22" t="s">
        <v>3</v>
      </c>
      <c r="B13" s="35" t="s">
        <v>70</v>
      </c>
      <c r="C13" s="8">
        <v>0.69</v>
      </c>
      <c r="D13" s="8">
        <v>0.69</v>
      </c>
      <c r="E13" s="8">
        <v>0.79</v>
      </c>
      <c r="F13" s="7">
        <v>0.79</v>
      </c>
      <c r="G13" s="7">
        <v>0.79</v>
      </c>
      <c r="H13" s="7">
        <v>0.79</v>
      </c>
      <c r="I13" s="7">
        <v>0.68</v>
      </c>
      <c r="J13" s="7">
        <v>0.68</v>
      </c>
      <c r="K13" s="50">
        <v>0.45</v>
      </c>
      <c r="L13" s="50">
        <v>0.02</v>
      </c>
      <c r="M13" s="50">
        <v>0.11</v>
      </c>
      <c r="N13" s="7">
        <v>0.68</v>
      </c>
      <c r="O13" s="33" t="s">
        <v>23</v>
      </c>
      <c r="P13" s="34"/>
      <c r="Q13" s="34"/>
      <c r="R13" s="34"/>
      <c r="S13" s="40" t="s">
        <v>25</v>
      </c>
      <c r="T13" s="20" t="s">
        <v>97</v>
      </c>
      <c r="U13" s="5"/>
      <c r="V13" s="5"/>
    </row>
    <row r="14" spans="1:22" ht="54.75" customHeight="1" x14ac:dyDescent="0.35">
      <c r="A14" s="22" t="s">
        <v>3</v>
      </c>
      <c r="B14" s="35" t="s">
        <v>71</v>
      </c>
      <c r="C14" s="8"/>
      <c r="D14" s="8"/>
      <c r="E14" s="8"/>
      <c r="F14" s="7"/>
      <c r="G14" s="7"/>
      <c r="H14" s="7"/>
      <c r="I14" s="7">
        <v>0.72000000000000008</v>
      </c>
      <c r="J14" s="7">
        <v>0.72000000000000008</v>
      </c>
      <c r="K14" s="50">
        <v>0.41</v>
      </c>
      <c r="L14" s="50">
        <v>0.02</v>
      </c>
      <c r="M14" s="50">
        <v>0.11</v>
      </c>
      <c r="N14" s="7">
        <v>0.72</v>
      </c>
      <c r="O14" s="33" t="s">
        <v>23</v>
      </c>
      <c r="P14" s="34"/>
      <c r="Q14" s="34"/>
      <c r="R14" s="34"/>
      <c r="S14" s="40" t="s">
        <v>25</v>
      </c>
      <c r="T14" s="20" t="s">
        <v>96</v>
      </c>
      <c r="U14" s="5"/>
      <c r="V14" s="5"/>
    </row>
    <row r="15" spans="1:22" ht="82.5" customHeight="1" x14ac:dyDescent="0.35">
      <c r="A15" s="22" t="s">
        <v>3</v>
      </c>
      <c r="B15" s="35" t="s">
        <v>98</v>
      </c>
      <c r="C15" s="8"/>
      <c r="D15" s="8"/>
      <c r="E15" s="8"/>
      <c r="F15" s="7"/>
      <c r="G15" s="7"/>
      <c r="H15" s="7"/>
      <c r="I15" s="7"/>
      <c r="J15" s="7"/>
      <c r="K15" s="50"/>
      <c r="L15" s="50"/>
      <c r="M15" s="50"/>
      <c r="N15" s="7"/>
      <c r="O15" s="33" t="s">
        <v>23</v>
      </c>
      <c r="P15" s="34">
        <v>0.28999999999999998</v>
      </c>
      <c r="Q15" s="84" t="s">
        <v>83</v>
      </c>
      <c r="R15" s="34" t="s">
        <v>82</v>
      </c>
      <c r="S15" s="40">
        <v>0.84</v>
      </c>
      <c r="T15" s="20" t="s">
        <v>118</v>
      </c>
      <c r="U15" s="5"/>
      <c r="V15" s="5"/>
    </row>
    <row r="16" spans="1:22" ht="72" customHeight="1" x14ac:dyDescent="0.35">
      <c r="A16" s="22" t="s">
        <v>3</v>
      </c>
      <c r="B16" s="35" t="s">
        <v>115</v>
      </c>
      <c r="C16" s="8"/>
      <c r="D16" s="8"/>
      <c r="E16" s="8"/>
      <c r="F16" s="7"/>
      <c r="G16" s="7"/>
      <c r="H16" s="7"/>
      <c r="I16" s="7"/>
      <c r="J16" s="7"/>
      <c r="K16" s="50"/>
      <c r="L16" s="50"/>
      <c r="M16" s="50"/>
      <c r="N16" s="7"/>
      <c r="O16" s="33" t="s">
        <v>23</v>
      </c>
      <c r="P16" s="34">
        <v>0.27</v>
      </c>
      <c r="Q16" s="84" t="s">
        <v>83</v>
      </c>
      <c r="R16" s="34" t="s">
        <v>82</v>
      </c>
      <c r="S16" s="40">
        <v>0.86</v>
      </c>
      <c r="T16" s="20" t="s">
        <v>119</v>
      </c>
      <c r="U16" s="5"/>
      <c r="V16" s="5"/>
    </row>
    <row r="17" spans="1:22" ht="43.5" customHeight="1" x14ac:dyDescent="0.35">
      <c r="A17" s="22" t="s">
        <v>3</v>
      </c>
      <c r="B17" s="35" t="s">
        <v>107</v>
      </c>
      <c r="C17" s="8"/>
      <c r="D17" s="8"/>
      <c r="E17" s="8"/>
      <c r="F17" s="7"/>
      <c r="G17" s="7"/>
      <c r="H17" s="7"/>
      <c r="I17" s="7"/>
      <c r="J17" s="7"/>
      <c r="K17" s="50"/>
      <c r="L17" s="50"/>
      <c r="M17" s="50"/>
      <c r="N17" s="7"/>
      <c r="O17" s="33" t="s">
        <v>23</v>
      </c>
      <c r="P17" s="34">
        <v>0.28999999999999998</v>
      </c>
      <c r="Q17" s="84" t="s">
        <v>83</v>
      </c>
      <c r="R17" s="34" t="s">
        <v>82</v>
      </c>
      <c r="S17" s="40">
        <v>0.84</v>
      </c>
      <c r="T17" s="20" t="s">
        <v>116</v>
      </c>
      <c r="U17" s="5"/>
      <c r="V17" s="5"/>
    </row>
    <row r="18" spans="1:22" ht="35.5" customHeight="1" x14ac:dyDescent="0.35">
      <c r="A18" s="22" t="s">
        <v>3</v>
      </c>
      <c r="B18" s="35" t="s">
        <v>38</v>
      </c>
      <c r="C18" s="8"/>
      <c r="D18" s="8"/>
      <c r="E18" s="8"/>
      <c r="F18" s="7"/>
      <c r="G18" s="7"/>
      <c r="H18" s="7"/>
      <c r="I18" s="9">
        <v>1.05</v>
      </c>
      <c r="J18" s="7">
        <v>1.05</v>
      </c>
      <c r="K18" s="50">
        <v>0.09</v>
      </c>
      <c r="L18" s="50">
        <v>0.14000000000000001</v>
      </c>
      <c r="M18" s="50"/>
      <c r="N18" s="7">
        <v>1.05</v>
      </c>
      <c r="O18" s="33" t="s">
        <v>13</v>
      </c>
      <c r="P18" s="34"/>
      <c r="Q18" s="34"/>
      <c r="R18" s="34"/>
      <c r="S18" s="40" t="s">
        <v>25</v>
      </c>
      <c r="T18" s="20" t="s">
        <v>89</v>
      </c>
      <c r="U18" s="5"/>
    </row>
    <row r="19" spans="1:22" ht="37.5" customHeight="1" x14ac:dyDescent="0.35">
      <c r="A19" s="69" t="s">
        <v>3</v>
      </c>
      <c r="B19" s="22" t="s">
        <v>69</v>
      </c>
      <c r="C19" s="7">
        <v>0.86</v>
      </c>
      <c r="D19" s="7">
        <v>0.86</v>
      </c>
      <c r="E19" s="7">
        <v>0.86</v>
      </c>
      <c r="F19" s="7">
        <v>0.86</v>
      </c>
      <c r="G19" s="7">
        <v>1.05</v>
      </c>
      <c r="H19" s="7">
        <v>1.05</v>
      </c>
      <c r="I19" s="7">
        <v>1.1399999999999999</v>
      </c>
      <c r="J19" s="7">
        <v>1.07</v>
      </c>
      <c r="K19" s="50">
        <v>0</v>
      </c>
      <c r="L19" s="50">
        <v>7.0000000000000007E-2</v>
      </c>
      <c r="M19" s="50"/>
      <c r="N19" s="7">
        <v>1.07</v>
      </c>
      <c r="O19" s="33" t="s">
        <v>13</v>
      </c>
      <c r="P19" s="43">
        <v>0</v>
      </c>
      <c r="Q19" s="34">
        <v>7.0000000000000007E-2</v>
      </c>
      <c r="R19" s="34"/>
      <c r="S19" s="40">
        <v>1.07</v>
      </c>
      <c r="T19" s="20" t="s">
        <v>90</v>
      </c>
      <c r="U19" s="5"/>
      <c r="V19" s="5"/>
    </row>
    <row r="20" spans="1:22" ht="37.5" customHeight="1" x14ac:dyDescent="0.35">
      <c r="A20" s="70"/>
      <c r="B20" s="22" t="s">
        <v>59</v>
      </c>
      <c r="C20" s="7">
        <v>0.86</v>
      </c>
      <c r="D20" s="7">
        <v>0.86</v>
      </c>
      <c r="E20" s="7">
        <v>0.86</v>
      </c>
      <c r="F20" s="7">
        <v>0.86</v>
      </c>
      <c r="G20" s="7">
        <v>1.05</v>
      </c>
      <c r="H20" s="7">
        <v>1.05</v>
      </c>
      <c r="I20" s="7">
        <v>1.05</v>
      </c>
      <c r="J20" s="7">
        <v>1.07</v>
      </c>
      <c r="K20" s="50">
        <v>0</v>
      </c>
      <c r="L20" s="50">
        <v>7.0000000000000007E-2</v>
      </c>
      <c r="M20" s="50"/>
      <c r="N20" s="7">
        <v>1.07</v>
      </c>
      <c r="O20" s="33" t="s">
        <v>13</v>
      </c>
      <c r="P20" s="43">
        <v>0</v>
      </c>
      <c r="Q20" s="34">
        <v>7.0000000000000007E-2</v>
      </c>
      <c r="R20" s="34"/>
      <c r="S20" s="40">
        <v>1.07</v>
      </c>
      <c r="T20" s="20" t="s">
        <v>91</v>
      </c>
      <c r="U20" s="5"/>
      <c r="V20" s="5"/>
    </row>
    <row r="21" spans="1:22" ht="31.5" customHeight="1" x14ac:dyDescent="0.35">
      <c r="A21" s="70"/>
      <c r="B21" s="22" t="s">
        <v>43</v>
      </c>
      <c r="C21" s="7">
        <v>0.86</v>
      </c>
      <c r="D21" s="7">
        <v>0.86</v>
      </c>
      <c r="E21" s="7">
        <v>0.86</v>
      </c>
      <c r="F21" s="7">
        <v>0.86</v>
      </c>
      <c r="G21" s="7">
        <v>1.05</v>
      </c>
      <c r="H21" s="7">
        <v>1.05</v>
      </c>
      <c r="I21" s="7">
        <v>1.05</v>
      </c>
      <c r="J21" s="7">
        <v>0.81</v>
      </c>
      <c r="K21" s="9">
        <v>0.26</v>
      </c>
      <c r="L21" s="9">
        <v>7.0000000000000007E-2</v>
      </c>
      <c r="M21" s="9"/>
      <c r="N21" s="7">
        <v>0.81</v>
      </c>
      <c r="O21" s="33" t="s">
        <v>13</v>
      </c>
      <c r="P21" s="32">
        <v>0.26</v>
      </c>
      <c r="Q21" s="32">
        <v>7.0000000000000007E-2</v>
      </c>
      <c r="R21" s="32"/>
      <c r="S21" s="37">
        <v>0.81</v>
      </c>
      <c r="T21" s="75" t="s">
        <v>56</v>
      </c>
      <c r="U21" s="5"/>
      <c r="V21" s="5"/>
    </row>
    <row r="22" spans="1:22" ht="31.5" customHeight="1" x14ac:dyDescent="0.35">
      <c r="A22" s="70"/>
      <c r="B22" s="22" t="s">
        <v>45</v>
      </c>
      <c r="C22" s="7">
        <v>0.86</v>
      </c>
      <c r="D22" s="7">
        <v>0.86</v>
      </c>
      <c r="E22" s="7">
        <v>0.86</v>
      </c>
      <c r="F22" s="7">
        <v>0.86</v>
      </c>
      <c r="G22" s="7">
        <v>1.05</v>
      </c>
      <c r="H22" s="7">
        <v>1.05</v>
      </c>
      <c r="I22" s="7">
        <v>1.05</v>
      </c>
      <c r="J22" s="7">
        <v>0.99</v>
      </c>
      <c r="K22" s="9">
        <v>0.08</v>
      </c>
      <c r="L22" s="9">
        <v>7.0000000000000007E-2</v>
      </c>
      <c r="M22" s="9"/>
      <c r="N22" s="7">
        <v>0.99</v>
      </c>
      <c r="O22" s="33" t="s">
        <v>13</v>
      </c>
      <c r="P22" s="32">
        <v>0.08</v>
      </c>
      <c r="Q22" s="32">
        <v>7.0000000000000007E-2</v>
      </c>
      <c r="R22" s="32"/>
      <c r="S22" s="37">
        <v>0.99</v>
      </c>
      <c r="T22" s="76"/>
      <c r="U22" s="5"/>
      <c r="V22" s="5"/>
    </row>
    <row r="23" spans="1:22" ht="31.5" customHeight="1" x14ac:dyDescent="0.35">
      <c r="A23" s="70"/>
      <c r="B23" s="22" t="s">
        <v>49</v>
      </c>
      <c r="C23" s="7">
        <v>0.86</v>
      </c>
      <c r="D23" s="7">
        <v>0.86</v>
      </c>
      <c r="E23" s="7">
        <v>0.86</v>
      </c>
      <c r="F23" s="7">
        <v>0.86</v>
      </c>
      <c r="G23" s="7">
        <v>1.05</v>
      </c>
      <c r="H23" s="7">
        <v>1.05</v>
      </c>
      <c r="I23" s="7">
        <v>1.05</v>
      </c>
      <c r="J23" s="7">
        <v>0.98</v>
      </c>
      <c r="K23" s="9">
        <v>0.09</v>
      </c>
      <c r="L23" s="9">
        <v>7.0000000000000007E-2</v>
      </c>
      <c r="M23" s="9"/>
      <c r="N23" s="7">
        <v>0.98</v>
      </c>
      <c r="O23" s="33" t="s">
        <v>13</v>
      </c>
      <c r="P23" s="32">
        <v>0.09</v>
      </c>
      <c r="Q23" s="32">
        <v>7.0000000000000007E-2</v>
      </c>
      <c r="R23" s="32"/>
      <c r="S23" s="37">
        <v>0.98</v>
      </c>
      <c r="T23" s="77"/>
      <c r="U23" s="5"/>
      <c r="V23" s="5"/>
    </row>
    <row r="24" spans="1:22" ht="32.5" customHeight="1" x14ac:dyDescent="0.35">
      <c r="A24" s="70"/>
      <c r="B24" s="22" t="s">
        <v>44</v>
      </c>
      <c r="C24" s="7">
        <v>0.86</v>
      </c>
      <c r="D24" s="7">
        <v>0.86</v>
      </c>
      <c r="E24" s="7">
        <v>0.86</v>
      </c>
      <c r="F24" s="7">
        <v>0.86</v>
      </c>
      <c r="G24" s="7">
        <v>1.05</v>
      </c>
      <c r="H24" s="7">
        <v>1.05</v>
      </c>
      <c r="I24" s="7">
        <v>1.05</v>
      </c>
      <c r="J24" s="7">
        <v>0.85000000000000009</v>
      </c>
      <c r="K24" s="9">
        <v>0.22</v>
      </c>
      <c r="L24" s="9">
        <v>7.0000000000000007E-2</v>
      </c>
      <c r="M24" s="9"/>
      <c r="N24" s="7">
        <v>0.85</v>
      </c>
      <c r="O24" s="33" t="s">
        <v>13</v>
      </c>
      <c r="P24" s="32">
        <v>0.22</v>
      </c>
      <c r="Q24" s="32">
        <v>7.0000000000000007E-2</v>
      </c>
      <c r="R24" s="32"/>
      <c r="S24" s="37">
        <v>0.85000000000000009</v>
      </c>
      <c r="T24" s="20" t="s">
        <v>55</v>
      </c>
      <c r="U24" s="5"/>
      <c r="V24" s="5"/>
    </row>
    <row r="25" spans="1:22" ht="172.75" customHeight="1" x14ac:dyDescent="0.35">
      <c r="A25" s="69" t="s">
        <v>3</v>
      </c>
      <c r="B25" s="22" t="s">
        <v>72</v>
      </c>
      <c r="C25" s="7">
        <v>0.86</v>
      </c>
      <c r="D25" s="7">
        <v>0.86</v>
      </c>
      <c r="E25" s="7">
        <v>0.86</v>
      </c>
      <c r="F25" s="7">
        <v>0.86</v>
      </c>
      <c r="G25" s="7">
        <v>1.05</v>
      </c>
      <c r="H25" s="7">
        <v>1.05</v>
      </c>
      <c r="I25" s="7">
        <v>1.05</v>
      </c>
      <c r="J25" s="7" t="s">
        <v>25</v>
      </c>
      <c r="K25" s="41" t="s">
        <v>25</v>
      </c>
      <c r="L25" s="41" t="s">
        <v>25</v>
      </c>
      <c r="M25" s="41" t="s">
        <v>25</v>
      </c>
      <c r="N25" s="7" t="s">
        <v>25</v>
      </c>
      <c r="O25" s="33" t="s">
        <v>13</v>
      </c>
      <c r="P25" s="37" t="s">
        <v>25</v>
      </c>
      <c r="Q25" s="37" t="s">
        <v>25</v>
      </c>
      <c r="R25" s="37" t="s">
        <v>25</v>
      </c>
      <c r="S25" s="37" t="s">
        <v>124</v>
      </c>
      <c r="T25" s="20" t="s">
        <v>127</v>
      </c>
      <c r="U25" s="5"/>
      <c r="V25" s="5"/>
    </row>
    <row r="26" spans="1:22" ht="35" customHeight="1" x14ac:dyDescent="0.35">
      <c r="A26" s="70"/>
      <c r="B26" s="22" t="s">
        <v>66</v>
      </c>
      <c r="C26" s="7">
        <v>0.86</v>
      </c>
      <c r="D26" s="7">
        <v>0.86</v>
      </c>
      <c r="E26" s="7">
        <v>0.86</v>
      </c>
      <c r="F26" s="7">
        <v>0.86</v>
      </c>
      <c r="G26" s="7">
        <v>1.05</v>
      </c>
      <c r="H26" s="7">
        <v>1.05</v>
      </c>
      <c r="I26" s="7">
        <v>1.05</v>
      </c>
      <c r="J26" s="7">
        <v>0.82000000000000006</v>
      </c>
      <c r="K26" s="9">
        <v>0.24</v>
      </c>
      <c r="L26" s="9">
        <v>7.0000000000000007E-2</v>
      </c>
      <c r="M26" s="9"/>
      <c r="N26" s="7">
        <v>0.83</v>
      </c>
      <c r="O26" s="33" t="s">
        <v>13</v>
      </c>
      <c r="P26" s="32">
        <v>0.24</v>
      </c>
      <c r="Q26" s="32">
        <v>7.0000000000000007E-2</v>
      </c>
      <c r="R26" s="32"/>
      <c r="S26" s="37">
        <v>0.83000000000000007</v>
      </c>
      <c r="T26" s="75" t="s">
        <v>73</v>
      </c>
      <c r="U26" s="5"/>
      <c r="V26" s="5"/>
    </row>
    <row r="27" spans="1:22" ht="63.65" customHeight="1" x14ac:dyDescent="0.35">
      <c r="A27" s="70"/>
      <c r="B27" s="22" t="s">
        <v>67</v>
      </c>
      <c r="C27" s="7">
        <v>0.86</v>
      </c>
      <c r="D27" s="7">
        <v>0.86</v>
      </c>
      <c r="E27" s="7">
        <v>0.86</v>
      </c>
      <c r="F27" s="7">
        <v>0.86</v>
      </c>
      <c r="G27" s="7">
        <v>1.05</v>
      </c>
      <c r="H27" s="7">
        <v>1.05</v>
      </c>
      <c r="I27" s="7">
        <v>1.05</v>
      </c>
      <c r="J27" s="7">
        <v>0.82000000000000006</v>
      </c>
      <c r="K27" s="9">
        <v>0.22</v>
      </c>
      <c r="L27" s="9">
        <v>7.0000000000000007E-2</v>
      </c>
      <c r="M27" s="9"/>
      <c r="N27" s="7">
        <v>0.85</v>
      </c>
      <c r="O27" s="33" t="s">
        <v>13</v>
      </c>
      <c r="P27" s="32">
        <v>0.22</v>
      </c>
      <c r="Q27" s="32">
        <v>7.0000000000000007E-2</v>
      </c>
      <c r="R27" s="32"/>
      <c r="S27" s="37">
        <v>0.85000000000000009</v>
      </c>
      <c r="T27" s="76"/>
      <c r="U27" s="5"/>
      <c r="V27" s="5"/>
    </row>
    <row r="28" spans="1:22" ht="55.5" customHeight="1" x14ac:dyDescent="0.35">
      <c r="A28" s="70"/>
      <c r="B28" s="22" t="s">
        <v>63</v>
      </c>
      <c r="C28" s="7">
        <v>0.86</v>
      </c>
      <c r="D28" s="7">
        <v>0.86</v>
      </c>
      <c r="E28" s="7">
        <v>0.86</v>
      </c>
      <c r="F28" s="7">
        <v>0.86</v>
      </c>
      <c r="G28" s="7">
        <v>1.05</v>
      </c>
      <c r="H28" s="7">
        <v>1.05</v>
      </c>
      <c r="I28" s="7">
        <v>1.05</v>
      </c>
      <c r="J28" s="7">
        <v>0.82000000000000006</v>
      </c>
      <c r="K28" s="9">
        <v>0.14000000000000001</v>
      </c>
      <c r="L28" s="9">
        <v>7.0000000000000007E-2</v>
      </c>
      <c r="M28" s="9"/>
      <c r="N28" s="7">
        <v>0.93</v>
      </c>
      <c r="O28" s="33" t="s">
        <v>13</v>
      </c>
      <c r="P28" s="32">
        <v>0.14000000000000001</v>
      </c>
      <c r="Q28" s="32">
        <v>7.0000000000000007E-2</v>
      </c>
      <c r="R28" s="32"/>
      <c r="S28" s="37">
        <v>0.92999999999999994</v>
      </c>
      <c r="T28" s="77"/>
      <c r="U28" s="5"/>
      <c r="V28" s="5"/>
    </row>
    <row r="29" spans="1:22" ht="32.25" customHeight="1" x14ac:dyDescent="0.35">
      <c r="A29" s="69" t="s">
        <v>3</v>
      </c>
      <c r="B29" s="35" t="s">
        <v>101</v>
      </c>
      <c r="C29" s="23"/>
      <c r="D29" s="23"/>
      <c r="E29" s="24">
        <v>0.84</v>
      </c>
      <c r="F29" s="24">
        <v>0.84</v>
      </c>
      <c r="G29" s="24">
        <v>0.84</v>
      </c>
      <c r="H29" s="24">
        <v>0.84</v>
      </c>
      <c r="I29" s="24">
        <v>0.84</v>
      </c>
      <c r="J29" s="24">
        <v>0.84</v>
      </c>
      <c r="K29" s="9">
        <v>0.16</v>
      </c>
      <c r="L29" s="9">
        <v>0</v>
      </c>
      <c r="M29" s="9"/>
      <c r="N29" s="24">
        <v>0.84</v>
      </c>
      <c r="O29" s="33" t="s">
        <v>13</v>
      </c>
      <c r="P29" s="41"/>
      <c r="Q29" s="41"/>
      <c r="R29" s="32"/>
      <c r="S29" s="37" t="s">
        <v>25</v>
      </c>
      <c r="T29" s="38"/>
      <c r="U29" s="5"/>
      <c r="V29" s="5"/>
    </row>
    <row r="30" spans="1:22" ht="36" customHeight="1" x14ac:dyDescent="0.35">
      <c r="A30" s="70"/>
      <c r="B30" s="35" t="s">
        <v>92</v>
      </c>
      <c r="C30" s="23"/>
      <c r="D30" s="23"/>
      <c r="E30" s="24"/>
      <c r="F30" s="24"/>
      <c r="G30" s="24"/>
      <c r="H30" s="24"/>
      <c r="I30" s="24"/>
      <c r="J30" s="24"/>
      <c r="K30" s="9"/>
      <c r="L30" s="9"/>
      <c r="M30" s="9"/>
      <c r="N30" s="24"/>
      <c r="O30" s="33" t="s">
        <v>13</v>
      </c>
      <c r="P30" s="41">
        <v>0.16</v>
      </c>
      <c r="Q30" s="41">
        <v>0</v>
      </c>
      <c r="R30" s="32"/>
      <c r="S30" s="37">
        <v>0.84</v>
      </c>
      <c r="T30" s="20" t="s">
        <v>61</v>
      </c>
      <c r="U30" s="5"/>
      <c r="V30" s="5"/>
    </row>
    <row r="31" spans="1:22" ht="52.5" customHeight="1" x14ac:dyDescent="0.35">
      <c r="A31" s="70"/>
      <c r="B31" s="35" t="s">
        <v>93</v>
      </c>
      <c r="C31" s="23"/>
      <c r="D31" s="23"/>
      <c r="E31" s="24"/>
      <c r="F31" s="24"/>
      <c r="G31" s="24"/>
      <c r="H31" s="24"/>
      <c r="I31" s="24"/>
      <c r="J31" s="24"/>
      <c r="K31" s="9"/>
      <c r="L31" s="9"/>
      <c r="M31" s="9"/>
      <c r="N31" s="24"/>
      <c r="O31" s="33" t="s">
        <v>13</v>
      </c>
      <c r="P31" s="41">
        <v>0</v>
      </c>
      <c r="Q31" s="41">
        <v>0</v>
      </c>
      <c r="R31" s="32"/>
      <c r="S31" s="37">
        <v>1</v>
      </c>
      <c r="T31" s="20" t="s">
        <v>100</v>
      </c>
      <c r="U31" s="5"/>
      <c r="V31" s="5"/>
    </row>
    <row r="32" spans="1:22" ht="30" customHeight="1" x14ac:dyDescent="0.35">
      <c r="A32" s="70"/>
      <c r="B32" s="22" t="s">
        <v>60</v>
      </c>
      <c r="C32" s="23"/>
      <c r="D32" s="23"/>
      <c r="E32" s="24">
        <v>0.84</v>
      </c>
      <c r="F32" s="24">
        <v>0.84</v>
      </c>
      <c r="G32" s="24">
        <v>0.84</v>
      </c>
      <c r="H32" s="24">
        <v>0.84</v>
      </c>
      <c r="I32" s="24">
        <v>0.84</v>
      </c>
      <c r="J32" s="24">
        <v>1</v>
      </c>
      <c r="K32" s="9">
        <v>0</v>
      </c>
      <c r="L32" s="9">
        <v>0</v>
      </c>
      <c r="M32" s="9"/>
      <c r="N32" s="24">
        <v>1</v>
      </c>
      <c r="O32" s="33" t="s">
        <v>13</v>
      </c>
      <c r="P32" s="41"/>
      <c r="Q32" s="41"/>
      <c r="R32" s="32"/>
      <c r="S32" s="37" t="s">
        <v>25</v>
      </c>
      <c r="T32" s="21"/>
      <c r="U32" s="5"/>
      <c r="V32" s="5"/>
    </row>
    <row r="33" spans="1:22" ht="30" customHeight="1" x14ac:dyDescent="0.35">
      <c r="A33" s="71"/>
      <c r="B33" s="22" t="s">
        <v>58</v>
      </c>
      <c r="C33" s="8"/>
      <c r="D33" s="8"/>
      <c r="E33" s="24">
        <v>0.84</v>
      </c>
      <c r="F33" s="24">
        <v>0.84</v>
      </c>
      <c r="G33" s="24">
        <v>0.84</v>
      </c>
      <c r="H33" s="24">
        <v>0.84</v>
      </c>
      <c r="I33" s="7">
        <v>1</v>
      </c>
      <c r="J33" s="7">
        <v>1</v>
      </c>
      <c r="K33" s="9">
        <v>0</v>
      </c>
      <c r="L33" s="9">
        <v>0</v>
      </c>
      <c r="M33" s="9"/>
      <c r="N33" s="7">
        <v>1</v>
      </c>
      <c r="O33" s="33" t="s">
        <v>13</v>
      </c>
      <c r="P33" s="41"/>
      <c r="Q33" s="41"/>
      <c r="R33" s="32"/>
      <c r="S33" s="37" t="s">
        <v>25</v>
      </c>
      <c r="T33" s="21"/>
      <c r="U33" s="5"/>
      <c r="V33" s="5"/>
    </row>
    <row r="34" spans="1:22" ht="32" customHeight="1" x14ac:dyDescent="0.35">
      <c r="A34" s="22" t="s">
        <v>3</v>
      </c>
      <c r="B34" s="22" t="s">
        <v>5</v>
      </c>
      <c r="C34" s="8" t="s">
        <v>11</v>
      </c>
      <c r="D34" s="7">
        <v>0.79</v>
      </c>
      <c r="E34" s="7">
        <v>0.79</v>
      </c>
      <c r="F34" s="7">
        <v>0.79</v>
      </c>
      <c r="G34" s="7">
        <v>1.05</v>
      </c>
      <c r="H34" s="7">
        <v>1</v>
      </c>
      <c r="I34" s="7">
        <v>1</v>
      </c>
      <c r="J34" s="19">
        <v>1</v>
      </c>
      <c r="K34" s="9"/>
      <c r="L34" s="9"/>
      <c r="M34" s="9"/>
      <c r="N34" s="19">
        <v>1</v>
      </c>
      <c r="O34" s="33" t="s">
        <v>13</v>
      </c>
      <c r="P34" s="32"/>
      <c r="Q34" s="32"/>
      <c r="R34" s="32"/>
      <c r="S34" s="37">
        <v>1</v>
      </c>
      <c r="T34" s="20" t="s">
        <v>57</v>
      </c>
      <c r="U34" s="5"/>
      <c r="V34" s="5"/>
    </row>
    <row r="35" spans="1:22" ht="32" customHeight="1" x14ac:dyDescent="0.35">
      <c r="A35" s="22" t="s">
        <v>3</v>
      </c>
      <c r="B35" s="22" t="s">
        <v>4</v>
      </c>
      <c r="C35" s="8"/>
      <c r="D35" s="8"/>
      <c r="E35" s="7">
        <v>1</v>
      </c>
      <c r="F35" s="7">
        <v>1</v>
      </c>
      <c r="G35" s="7">
        <v>1</v>
      </c>
      <c r="H35" s="7">
        <v>1</v>
      </c>
      <c r="I35" s="7" t="s">
        <v>25</v>
      </c>
      <c r="J35" s="7" t="s">
        <v>25</v>
      </c>
      <c r="K35" s="9"/>
      <c r="L35" s="9"/>
      <c r="M35" s="9"/>
      <c r="N35" s="7" t="s">
        <v>25</v>
      </c>
      <c r="O35" s="33" t="s">
        <v>13</v>
      </c>
      <c r="P35" s="32"/>
      <c r="Q35" s="32"/>
      <c r="R35" s="32"/>
      <c r="S35" s="37" t="s">
        <v>25</v>
      </c>
      <c r="T35" s="20" t="s">
        <v>108</v>
      </c>
      <c r="U35" s="5"/>
      <c r="V35" s="5"/>
    </row>
    <row r="36" spans="1:22" ht="32" customHeight="1" x14ac:dyDescent="0.35">
      <c r="A36" s="22" t="s">
        <v>3</v>
      </c>
      <c r="B36" s="22" t="s">
        <v>87</v>
      </c>
      <c r="C36" s="8"/>
      <c r="D36" s="8"/>
      <c r="E36" s="7"/>
      <c r="F36" s="7"/>
      <c r="G36" s="7"/>
      <c r="H36" s="7"/>
      <c r="I36" s="7"/>
      <c r="J36" s="7"/>
      <c r="K36" s="9"/>
      <c r="L36" s="9"/>
      <c r="M36" s="9"/>
      <c r="N36" s="7">
        <v>0.8</v>
      </c>
      <c r="O36" s="33" t="s">
        <v>102</v>
      </c>
      <c r="P36" s="32"/>
      <c r="Q36" s="32"/>
      <c r="R36" s="32"/>
      <c r="S36" s="37">
        <v>0.8</v>
      </c>
      <c r="T36" s="20" t="s">
        <v>109</v>
      </c>
      <c r="U36" s="5"/>
      <c r="V36" s="5"/>
    </row>
    <row r="37" spans="1:22" ht="32" customHeight="1" x14ac:dyDescent="0.35">
      <c r="A37" s="22" t="s">
        <v>3</v>
      </c>
      <c r="B37" s="22" t="s">
        <v>86</v>
      </c>
      <c r="C37" s="8"/>
      <c r="D37" s="7">
        <v>0.8</v>
      </c>
      <c r="E37" s="7">
        <v>0.8</v>
      </c>
      <c r="F37" s="7">
        <v>0.8</v>
      </c>
      <c r="G37" s="7">
        <v>1</v>
      </c>
      <c r="H37" s="7">
        <v>0.65</v>
      </c>
      <c r="I37" s="7">
        <v>0.65</v>
      </c>
      <c r="J37" s="19">
        <v>0.65</v>
      </c>
      <c r="K37" s="9">
        <v>0.39</v>
      </c>
      <c r="L37" s="9">
        <v>0.04</v>
      </c>
      <c r="M37" s="9"/>
      <c r="N37" s="19">
        <v>0.65</v>
      </c>
      <c r="O37" s="33" t="s">
        <v>13</v>
      </c>
      <c r="P37" s="32">
        <v>0.39</v>
      </c>
      <c r="Q37" s="32">
        <v>0.04</v>
      </c>
      <c r="R37" s="32"/>
      <c r="S37" s="41">
        <v>0.65</v>
      </c>
      <c r="T37" s="20" t="s">
        <v>14</v>
      </c>
      <c r="U37" s="5"/>
      <c r="V37" s="5"/>
    </row>
    <row r="38" spans="1:22" ht="115.25" customHeight="1" x14ac:dyDescent="0.35">
      <c r="A38" s="72" t="s">
        <v>0</v>
      </c>
      <c r="B38" s="22" t="s">
        <v>74</v>
      </c>
      <c r="C38" s="7">
        <v>0.95</v>
      </c>
      <c r="D38" s="7">
        <v>0.96</v>
      </c>
      <c r="E38" s="7">
        <v>0.96</v>
      </c>
      <c r="F38" s="7">
        <v>0.96</v>
      </c>
      <c r="G38" s="7">
        <v>0.95</v>
      </c>
      <c r="H38" s="7">
        <v>0.95</v>
      </c>
      <c r="I38" s="7">
        <v>0.95</v>
      </c>
      <c r="J38" s="7">
        <v>0.95</v>
      </c>
      <c r="K38" s="9">
        <v>0.05</v>
      </c>
      <c r="L38" s="9">
        <v>0.01</v>
      </c>
      <c r="M38" s="9"/>
      <c r="N38" s="7">
        <v>0.96</v>
      </c>
      <c r="O38" s="33" t="s">
        <v>13</v>
      </c>
      <c r="P38" s="32">
        <v>0.05</v>
      </c>
      <c r="Q38" s="32">
        <v>0.01</v>
      </c>
      <c r="R38" s="41">
        <v>0</v>
      </c>
      <c r="S38" s="41">
        <v>0.96</v>
      </c>
      <c r="T38" s="38" t="s">
        <v>62</v>
      </c>
      <c r="U38" s="5"/>
      <c r="V38" s="5"/>
    </row>
    <row r="39" spans="1:22" ht="63.65" customHeight="1" x14ac:dyDescent="0.35">
      <c r="A39" s="73"/>
      <c r="B39" s="22" t="s">
        <v>75</v>
      </c>
      <c r="C39" s="7">
        <v>0.95</v>
      </c>
      <c r="D39" s="7">
        <v>0.96</v>
      </c>
      <c r="E39" s="7">
        <v>0.96</v>
      </c>
      <c r="F39" s="7">
        <v>0.96</v>
      </c>
      <c r="G39" s="7">
        <v>0.95</v>
      </c>
      <c r="H39" s="7">
        <v>0.95</v>
      </c>
      <c r="I39" s="7">
        <v>0.95</v>
      </c>
      <c r="J39" s="7">
        <v>1.02</v>
      </c>
      <c r="K39" s="9">
        <v>0</v>
      </c>
      <c r="L39" s="9">
        <v>0.01</v>
      </c>
      <c r="M39" s="9"/>
      <c r="N39" s="7">
        <v>1.01</v>
      </c>
      <c r="O39" s="33" t="s">
        <v>13</v>
      </c>
      <c r="P39" s="41">
        <v>0</v>
      </c>
      <c r="Q39" s="32">
        <v>0.01</v>
      </c>
      <c r="R39" s="41">
        <v>0</v>
      </c>
      <c r="S39" s="41">
        <v>1.01</v>
      </c>
      <c r="T39" s="39" t="s">
        <v>95</v>
      </c>
      <c r="U39" s="5"/>
      <c r="V39" s="5"/>
    </row>
    <row r="40" spans="1:22" ht="63.65" customHeight="1" x14ac:dyDescent="0.35">
      <c r="A40" s="73"/>
      <c r="B40" s="22" t="s">
        <v>76</v>
      </c>
      <c r="C40" s="7">
        <v>0.95</v>
      </c>
      <c r="D40" s="7">
        <v>0.96</v>
      </c>
      <c r="E40" s="7">
        <v>0.96</v>
      </c>
      <c r="F40" s="7">
        <v>0.96</v>
      </c>
      <c r="G40" s="7">
        <v>0.95</v>
      </c>
      <c r="H40" s="7">
        <v>0.95</v>
      </c>
      <c r="I40" s="7">
        <v>1.02</v>
      </c>
      <c r="J40" s="7">
        <v>1.02</v>
      </c>
      <c r="K40" s="9">
        <v>0</v>
      </c>
      <c r="L40" s="9">
        <v>0.01</v>
      </c>
      <c r="M40" s="9"/>
      <c r="N40" s="7">
        <v>1.01</v>
      </c>
      <c r="O40" s="33" t="s">
        <v>13</v>
      </c>
      <c r="P40" s="41">
        <v>0</v>
      </c>
      <c r="Q40" s="32">
        <v>0.01</v>
      </c>
      <c r="R40" s="41">
        <v>0</v>
      </c>
      <c r="S40" s="41">
        <v>1.01</v>
      </c>
      <c r="T40" s="39" t="s">
        <v>94</v>
      </c>
      <c r="U40" s="5"/>
      <c r="V40" s="5"/>
    </row>
    <row r="41" spans="1:22" ht="49.25" customHeight="1" x14ac:dyDescent="0.35">
      <c r="A41" s="74"/>
      <c r="B41" s="22" t="s">
        <v>133</v>
      </c>
      <c r="C41" s="7"/>
      <c r="D41" s="7">
        <v>0.93</v>
      </c>
      <c r="E41" s="7">
        <v>0.93</v>
      </c>
      <c r="F41" s="7">
        <v>0.93</v>
      </c>
      <c r="G41" s="7">
        <v>0.94000000000000006</v>
      </c>
      <c r="H41" s="7">
        <v>0.94000000000000006</v>
      </c>
      <c r="I41" s="7">
        <v>0.94000000000000006</v>
      </c>
      <c r="J41" s="7">
        <v>0.94000000000000006</v>
      </c>
      <c r="K41" s="9">
        <v>0.08</v>
      </c>
      <c r="L41" s="9">
        <v>0.01</v>
      </c>
      <c r="M41" s="9"/>
      <c r="N41" s="7">
        <v>0.93</v>
      </c>
      <c r="O41" s="33" t="s">
        <v>13</v>
      </c>
      <c r="P41" s="41">
        <v>0.08</v>
      </c>
      <c r="Q41" s="32">
        <v>0.01</v>
      </c>
      <c r="R41" s="32"/>
      <c r="S41" s="41">
        <v>0.93</v>
      </c>
      <c r="T41" s="38" t="s">
        <v>103</v>
      </c>
      <c r="U41" s="5"/>
      <c r="V41" s="5"/>
    </row>
    <row r="42" spans="1:22" ht="47.5" customHeight="1" x14ac:dyDescent="0.35">
      <c r="A42" s="22" t="s">
        <v>32</v>
      </c>
      <c r="B42" s="22" t="s">
        <v>21</v>
      </c>
      <c r="C42" s="7"/>
      <c r="D42" s="7"/>
      <c r="E42" s="7"/>
      <c r="F42" s="7"/>
      <c r="G42" s="7"/>
      <c r="H42" s="7"/>
      <c r="I42" s="7">
        <v>0.87</v>
      </c>
      <c r="J42" s="7">
        <v>0.92</v>
      </c>
      <c r="K42" s="9" t="s">
        <v>46</v>
      </c>
      <c r="L42" s="9">
        <v>0.01</v>
      </c>
      <c r="M42" s="9">
        <v>0</v>
      </c>
      <c r="N42" s="7">
        <v>0.92</v>
      </c>
      <c r="O42" s="33" t="s">
        <v>13</v>
      </c>
      <c r="P42" s="9" t="s">
        <v>46</v>
      </c>
      <c r="Q42" s="41">
        <v>0.01</v>
      </c>
      <c r="R42" s="41">
        <v>0</v>
      </c>
      <c r="S42" s="41">
        <v>0.92</v>
      </c>
      <c r="T42" s="20" t="s">
        <v>53</v>
      </c>
      <c r="U42" s="5"/>
      <c r="V42" s="5"/>
    </row>
    <row r="43" spans="1:22" ht="93.65" customHeight="1" x14ac:dyDescent="0.35">
      <c r="A43" s="22" t="s">
        <v>32</v>
      </c>
      <c r="B43" s="22" t="s">
        <v>128</v>
      </c>
      <c r="C43" s="7"/>
      <c r="D43" s="7"/>
      <c r="E43" s="7"/>
      <c r="F43" s="7"/>
      <c r="G43" s="7"/>
      <c r="H43" s="7"/>
      <c r="I43" s="7">
        <v>0.81</v>
      </c>
      <c r="J43" s="7">
        <v>0.83000000000000007</v>
      </c>
      <c r="K43" s="9" t="s">
        <v>47</v>
      </c>
      <c r="L43" s="9">
        <v>0.01</v>
      </c>
      <c r="M43" s="9">
        <v>0</v>
      </c>
      <c r="N43" s="7">
        <v>0.83</v>
      </c>
      <c r="O43" s="33" t="s">
        <v>13</v>
      </c>
      <c r="P43" s="9" t="s">
        <v>47</v>
      </c>
      <c r="Q43" s="41">
        <v>0.01</v>
      </c>
      <c r="R43" s="41">
        <v>0</v>
      </c>
      <c r="S43" s="41" t="s">
        <v>129</v>
      </c>
      <c r="T43" s="20" t="s">
        <v>126</v>
      </c>
      <c r="U43" s="5"/>
      <c r="V43" s="5"/>
    </row>
    <row r="44" spans="1:22" ht="47.5" customHeight="1" x14ac:dyDescent="0.35">
      <c r="A44" s="22" t="s">
        <v>32</v>
      </c>
      <c r="B44" s="22" t="s">
        <v>22</v>
      </c>
      <c r="C44" s="7"/>
      <c r="D44" s="7"/>
      <c r="E44" s="7">
        <f>1-0.135+0.01</f>
        <v>0.875</v>
      </c>
      <c r="F44" s="7"/>
      <c r="G44" s="7"/>
      <c r="H44" s="7"/>
      <c r="I44" s="7">
        <v>0.88</v>
      </c>
      <c r="J44" s="7">
        <v>0.93</v>
      </c>
      <c r="K44" s="9" t="s">
        <v>48</v>
      </c>
      <c r="L44" s="9">
        <v>0.01</v>
      </c>
      <c r="M44" s="9">
        <v>0</v>
      </c>
      <c r="N44" s="7">
        <v>0.93</v>
      </c>
      <c r="O44" s="33" t="s">
        <v>13</v>
      </c>
      <c r="P44" s="9" t="s">
        <v>48</v>
      </c>
      <c r="Q44" s="41">
        <v>0.01</v>
      </c>
      <c r="R44" s="41">
        <v>0</v>
      </c>
      <c r="S44" s="41">
        <v>0.93</v>
      </c>
      <c r="T44" s="20" t="s">
        <v>54</v>
      </c>
      <c r="U44" s="5"/>
      <c r="V44" s="5"/>
    </row>
    <row r="45" spans="1:22" ht="80.25" customHeight="1" x14ac:dyDescent="0.35">
      <c r="A45" s="22" t="s">
        <v>27</v>
      </c>
      <c r="B45" s="22" t="s">
        <v>110</v>
      </c>
      <c r="C45" s="7"/>
      <c r="D45" s="7"/>
      <c r="E45" s="7"/>
      <c r="F45" s="7"/>
      <c r="G45" s="7"/>
      <c r="H45" s="7"/>
      <c r="I45" s="7"/>
      <c r="J45" s="7"/>
      <c r="K45" s="9"/>
      <c r="L45" s="9"/>
      <c r="M45" s="9"/>
      <c r="N45" s="7">
        <v>0.92</v>
      </c>
      <c r="O45" s="33" t="s">
        <v>13</v>
      </c>
      <c r="P45" s="9"/>
      <c r="Q45" s="41"/>
      <c r="R45" s="41"/>
      <c r="S45" s="41">
        <v>0.92</v>
      </c>
      <c r="T45" s="20" t="s">
        <v>117</v>
      </c>
      <c r="U45" s="5"/>
      <c r="V45" s="5"/>
    </row>
    <row r="46" spans="1:22" ht="198.65" customHeight="1" x14ac:dyDescent="0.35">
      <c r="A46" s="22" t="s">
        <v>27</v>
      </c>
      <c r="B46" s="22" t="s">
        <v>131</v>
      </c>
      <c r="C46" s="8">
        <v>0.73</v>
      </c>
      <c r="D46" s="8">
        <v>0.73</v>
      </c>
      <c r="E46" s="8">
        <v>0.83</v>
      </c>
      <c r="F46" s="7">
        <v>0.83</v>
      </c>
      <c r="G46" s="7">
        <v>0.68</v>
      </c>
      <c r="H46" s="7">
        <v>0.68</v>
      </c>
      <c r="I46" s="7">
        <v>0.68</v>
      </c>
      <c r="J46" s="7">
        <v>0.68</v>
      </c>
      <c r="K46" s="9">
        <v>0.19</v>
      </c>
      <c r="L46" s="9">
        <v>0.04</v>
      </c>
      <c r="M46" s="9">
        <v>0.01</v>
      </c>
      <c r="N46" s="7">
        <v>0.86</v>
      </c>
      <c r="O46" s="33" t="s">
        <v>13</v>
      </c>
      <c r="P46" s="32">
        <v>0.19</v>
      </c>
      <c r="Q46" s="32">
        <v>0.04</v>
      </c>
      <c r="R46" s="32">
        <v>0.01</v>
      </c>
      <c r="S46" s="37" t="s">
        <v>130</v>
      </c>
      <c r="T46" s="38" t="s">
        <v>125</v>
      </c>
      <c r="U46" s="85">
        <f>1-0.5*0.19+0.01</f>
        <v>0.91500000000000004</v>
      </c>
      <c r="V46" s="5"/>
    </row>
    <row r="47" spans="1:22" ht="39.65" customHeight="1" x14ac:dyDescent="0.35">
      <c r="A47" s="22" t="s">
        <v>27</v>
      </c>
      <c r="B47" s="22" t="s">
        <v>1</v>
      </c>
      <c r="C47" s="8">
        <v>0.53</v>
      </c>
      <c r="D47" s="8">
        <v>0.72</v>
      </c>
      <c r="E47" s="8">
        <v>0.73</v>
      </c>
      <c r="F47" s="8">
        <v>0.53</v>
      </c>
      <c r="G47" s="8">
        <v>0.73</v>
      </c>
      <c r="H47" s="8">
        <v>0.73</v>
      </c>
      <c r="I47" s="8">
        <v>0.79</v>
      </c>
      <c r="J47" s="7">
        <v>0.79</v>
      </c>
      <c r="K47" s="9">
        <v>0.21</v>
      </c>
      <c r="L47" s="9">
        <v>0</v>
      </c>
      <c r="M47" s="9">
        <v>0</v>
      </c>
      <c r="N47" s="7">
        <v>0.79</v>
      </c>
      <c r="O47" s="33" t="s">
        <v>13</v>
      </c>
      <c r="P47" s="9">
        <v>0.21</v>
      </c>
      <c r="Q47" s="9">
        <v>0</v>
      </c>
      <c r="R47" s="9">
        <v>0</v>
      </c>
      <c r="S47" s="49">
        <v>0.79</v>
      </c>
      <c r="T47" s="20" t="s">
        <v>52</v>
      </c>
      <c r="U47" s="5"/>
      <c r="V47" s="5"/>
    </row>
    <row r="48" spans="1:22" ht="39.65" customHeight="1" x14ac:dyDescent="0.35">
      <c r="A48" s="22" t="s">
        <v>27</v>
      </c>
      <c r="B48" s="22" t="s">
        <v>7</v>
      </c>
      <c r="C48" s="8"/>
      <c r="D48" s="8"/>
      <c r="E48" s="8"/>
      <c r="F48" s="7"/>
      <c r="G48" s="7">
        <v>0.73</v>
      </c>
      <c r="H48" s="9" t="s">
        <v>16</v>
      </c>
      <c r="I48" s="9" t="s">
        <v>16</v>
      </c>
      <c r="J48" s="7" t="s">
        <v>16</v>
      </c>
      <c r="K48" s="9"/>
      <c r="L48" s="9"/>
      <c r="M48" s="9"/>
      <c r="N48" s="7" t="s">
        <v>16</v>
      </c>
      <c r="O48" s="33" t="s">
        <v>13</v>
      </c>
      <c r="P48" s="32"/>
      <c r="Q48" s="32"/>
      <c r="R48" s="32"/>
      <c r="S48" s="37" t="s">
        <v>16</v>
      </c>
      <c r="T48" s="20" t="s">
        <v>51</v>
      </c>
      <c r="U48" s="5"/>
      <c r="V48" s="5"/>
    </row>
    <row r="49" spans="1:22" ht="39.65" customHeight="1" x14ac:dyDescent="0.35">
      <c r="A49" s="22" t="s">
        <v>27</v>
      </c>
      <c r="B49" s="22" t="s">
        <v>15</v>
      </c>
      <c r="C49" s="8"/>
      <c r="D49" s="8"/>
      <c r="E49" s="8"/>
      <c r="F49" s="7"/>
      <c r="G49" s="7">
        <v>0.91</v>
      </c>
      <c r="H49" s="7">
        <v>1</v>
      </c>
      <c r="I49" s="7">
        <v>1</v>
      </c>
      <c r="J49" s="19">
        <v>1</v>
      </c>
      <c r="K49" s="9"/>
      <c r="L49" s="9"/>
      <c r="M49" s="9"/>
      <c r="N49" s="19">
        <v>1</v>
      </c>
      <c r="O49" s="33" t="s">
        <v>13</v>
      </c>
      <c r="P49" s="32"/>
      <c r="Q49" s="32"/>
      <c r="R49" s="32"/>
      <c r="S49" s="37">
        <v>1</v>
      </c>
      <c r="T49" s="20" t="s">
        <v>50</v>
      </c>
      <c r="U49" s="5"/>
      <c r="V49" s="5"/>
    </row>
    <row r="50" spans="1:22" ht="57" customHeight="1" x14ac:dyDescent="0.35">
      <c r="A50" s="22" t="s">
        <v>27</v>
      </c>
      <c r="B50" s="22" t="s">
        <v>132</v>
      </c>
      <c r="C50" s="7">
        <v>1.02</v>
      </c>
      <c r="D50" s="7">
        <v>1.02</v>
      </c>
      <c r="E50" s="7">
        <v>1.02</v>
      </c>
      <c r="F50" s="7">
        <v>1.02</v>
      </c>
      <c r="G50" s="7">
        <v>1.02</v>
      </c>
      <c r="H50" s="7">
        <v>1.02</v>
      </c>
      <c r="I50" s="7">
        <v>1.02</v>
      </c>
      <c r="J50" s="19">
        <v>0.93720000000000003</v>
      </c>
      <c r="K50" s="9">
        <v>6.2799999999999995E-2</v>
      </c>
      <c r="L50" s="9">
        <v>0</v>
      </c>
      <c r="M50" s="9"/>
      <c r="N50" s="19">
        <v>0.94</v>
      </c>
      <c r="O50" s="33" t="s">
        <v>13</v>
      </c>
      <c r="P50" s="32">
        <v>6.2799999999999995E-2</v>
      </c>
      <c r="Q50" s="41">
        <v>0</v>
      </c>
      <c r="R50" s="32"/>
      <c r="S50" s="37">
        <v>0.93720000000000003</v>
      </c>
      <c r="T50" s="20" t="s">
        <v>64</v>
      </c>
      <c r="U50" s="5"/>
      <c r="V50" s="5"/>
    </row>
    <row r="51" spans="1:22" ht="47.5" customHeight="1" x14ac:dyDescent="0.35">
      <c r="A51" s="22" t="s">
        <v>27</v>
      </c>
      <c r="B51" s="22" t="s">
        <v>99</v>
      </c>
      <c r="C51" s="8">
        <v>0.33</v>
      </c>
      <c r="D51" s="8">
        <v>0.52</v>
      </c>
      <c r="E51" s="8">
        <v>0.52</v>
      </c>
      <c r="F51" s="7">
        <v>0.52</v>
      </c>
      <c r="G51" s="7">
        <v>0.92</v>
      </c>
      <c r="H51" s="7">
        <f>ROUND(AVERAGE(0.52,0.92,0.57),2)</f>
        <v>0.67</v>
      </c>
      <c r="I51" s="7">
        <v>0.77</v>
      </c>
      <c r="J51" s="55">
        <v>0.7</v>
      </c>
      <c r="K51" s="55">
        <v>0.42</v>
      </c>
      <c r="L51" s="55">
        <v>0</v>
      </c>
      <c r="M51" s="55">
        <v>0</v>
      </c>
      <c r="N51" s="55">
        <v>0.57999999999999996</v>
      </c>
      <c r="O51" s="33" t="s">
        <v>23</v>
      </c>
      <c r="P51" s="57">
        <v>0.61</v>
      </c>
      <c r="Q51" s="57">
        <v>0</v>
      </c>
      <c r="R51" s="57">
        <v>0</v>
      </c>
      <c r="S51" s="37">
        <v>0.54</v>
      </c>
      <c r="T51" s="86" t="s">
        <v>85</v>
      </c>
      <c r="U51" s="5"/>
      <c r="V51" s="5"/>
    </row>
    <row r="52" spans="1:22" ht="34.5" customHeight="1" x14ac:dyDescent="0.35">
      <c r="A52" s="22" t="s">
        <v>33</v>
      </c>
      <c r="B52" s="22" t="s">
        <v>34</v>
      </c>
      <c r="C52" s="8"/>
      <c r="D52" s="8"/>
      <c r="E52" s="8"/>
      <c r="F52" s="7"/>
      <c r="G52" s="7"/>
      <c r="H52" s="9"/>
      <c r="I52" s="9">
        <v>1</v>
      </c>
      <c r="J52" s="7">
        <v>1</v>
      </c>
      <c r="K52" s="46"/>
      <c r="L52" s="46"/>
      <c r="M52" s="46"/>
      <c r="N52" s="7">
        <v>1</v>
      </c>
      <c r="O52" s="33" t="s">
        <v>13</v>
      </c>
      <c r="P52" s="32"/>
      <c r="Q52" s="32"/>
      <c r="R52" s="32"/>
      <c r="S52" s="37">
        <v>1</v>
      </c>
      <c r="T52" s="20" t="s">
        <v>35</v>
      </c>
    </row>
    <row r="53" spans="1:22" ht="36.75" customHeight="1" x14ac:dyDescent="0.35">
      <c r="A53" s="22" t="s">
        <v>33</v>
      </c>
      <c r="B53" s="22" t="s">
        <v>37</v>
      </c>
      <c r="C53" s="8"/>
      <c r="D53" s="8"/>
      <c r="E53" s="8"/>
      <c r="F53" s="7"/>
      <c r="G53" s="7"/>
      <c r="H53" s="9"/>
      <c r="I53" s="9">
        <v>1</v>
      </c>
      <c r="J53" s="7" t="s">
        <v>42</v>
      </c>
      <c r="K53" s="46"/>
      <c r="L53" s="46"/>
      <c r="M53" s="46"/>
      <c r="N53" s="7" t="s">
        <v>42</v>
      </c>
      <c r="O53" s="33" t="s">
        <v>13</v>
      </c>
      <c r="P53" s="32"/>
      <c r="Q53" s="32"/>
      <c r="R53" s="32"/>
      <c r="S53" s="37" t="s">
        <v>42</v>
      </c>
      <c r="T53" s="20" t="s">
        <v>41</v>
      </c>
    </row>
    <row r="54" spans="1:22" ht="35.25" customHeight="1" x14ac:dyDescent="0.35">
      <c r="A54" s="22" t="s">
        <v>36</v>
      </c>
      <c r="B54" s="22" t="s">
        <v>37</v>
      </c>
      <c r="C54" s="8"/>
      <c r="D54" s="8"/>
      <c r="E54" s="8"/>
      <c r="F54" s="7"/>
      <c r="G54" s="7"/>
      <c r="H54" s="9"/>
      <c r="I54" s="9">
        <v>1</v>
      </c>
      <c r="J54" s="7">
        <v>1</v>
      </c>
      <c r="K54" s="46"/>
      <c r="L54" s="46"/>
      <c r="M54" s="46"/>
      <c r="N54" s="7">
        <v>1</v>
      </c>
      <c r="O54" s="33" t="s">
        <v>13</v>
      </c>
      <c r="P54" s="32"/>
      <c r="Q54" s="32"/>
      <c r="R54" s="32"/>
      <c r="S54" s="37">
        <v>1</v>
      </c>
      <c r="T54" s="20" t="s">
        <v>39</v>
      </c>
      <c r="U54" s="5"/>
      <c r="V54" s="5"/>
    </row>
    <row r="55" spans="1:22" ht="49.25" customHeight="1" x14ac:dyDescent="0.35">
      <c r="A55" s="22" t="s">
        <v>27</v>
      </c>
      <c r="B55" s="22" t="s">
        <v>121</v>
      </c>
      <c r="C55" s="8"/>
      <c r="D55" s="8"/>
      <c r="E55" s="8"/>
      <c r="F55" s="8"/>
      <c r="G55" s="8"/>
      <c r="H55" s="8"/>
      <c r="I55" s="8"/>
      <c r="J55" s="8"/>
      <c r="K55" s="8"/>
      <c r="L55" s="8"/>
      <c r="M55" s="8"/>
      <c r="N55" s="9">
        <v>1</v>
      </c>
      <c r="O55" s="19" t="s">
        <v>13</v>
      </c>
      <c r="P55" s="55"/>
      <c r="Q55" s="55"/>
      <c r="R55" s="55"/>
      <c r="S55" s="57">
        <v>1</v>
      </c>
      <c r="T55" s="56" t="s">
        <v>122</v>
      </c>
      <c r="U55" s="5"/>
      <c r="V55" s="5"/>
    </row>
    <row r="56" spans="1:22" ht="49.25" customHeight="1" x14ac:dyDescent="0.35">
      <c r="A56" s="58"/>
      <c r="B56" s="58"/>
      <c r="C56" s="59"/>
      <c r="D56" s="59"/>
      <c r="E56" s="59"/>
      <c r="F56" s="59"/>
      <c r="G56" s="59"/>
      <c r="H56" s="59"/>
      <c r="I56" s="59"/>
      <c r="J56" s="59"/>
      <c r="K56" s="59"/>
      <c r="L56" s="59"/>
      <c r="M56" s="59"/>
      <c r="N56" s="60"/>
      <c r="O56" s="61"/>
      <c r="P56" s="62"/>
      <c r="Q56" s="62"/>
      <c r="R56" s="62"/>
      <c r="S56" s="63"/>
      <c r="T56" s="64"/>
      <c r="U56" s="5"/>
      <c r="V56" s="5"/>
    </row>
  </sheetData>
  <autoFilter ref="A6:T54" xr:uid="{F720BEA8-19D6-49D6-951E-64648049CA38}"/>
  <customSheetViews>
    <customSheetView guid="{0E193225-0531-4CE0-9DEF-B31AB7D99866}" scale="60" fitToPage="1" hiddenColumns="1">
      <pane xSplit="2" ySplit="6" topLeftCell="I7" activePane="bottomRight" state="frozen"/>
      <selection pane="bottomRight" activeCell="B4" sqref="B4"/>
      <pageMargins left="0.25" right="0.25" top="0.75" bottom="0.75" header="0.3" footer="0.3"/>
      <pageSetup scale="32" orientation="portrait" r:id="rId1"/>
    </customSheetView>
  </customSheetViews>
  <mergeCells count="9">
    <mergeCell ref="O5:T5"/>
    <mergeCell ref="A19:A24"/>
    <mergeCell ref="A25:A28"/>
    <mergeCell ref="A29:A33"/>
    <mergeCell ref="A38:A41"/>
    <mergeCell ref="T21:T23"/>
    <mergeCell ref="T26:T28"/>
    <mergeCell ref="K5:N5"/>
    <mergeCell ref="C5:J5"/>
  </mergeCells>
  <phoneticPr fontId="10" type="noConversion"/>
  <pageMargins left="0.25" right="0.25" top="0.75" bottom="0.75" header="0.3" footer="0.3"/>
  <pageSetup scale="33"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Nicor Gas Portfolio</vt:lpstr>
      <vt:lpstr>'Nicor Gas Portfolio'!_Toc471469970</vt:lpstr>
      <vt:lpstr>'Nicor Gas Portfolio'!Print_Area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Sutter</dc:creator>
  <cp:lastModifiedBy>Celia Johnson</cp:lastModifiedBy>
  <cp:lastPrinted>2018-09-06T13:14:30Z</cp:lastPrinted>
  <dcterms:created xsi:type="dcterms:W3CDTF">2013-09-03T15:10:09Z</dcterms:created>
  <dcterms:modified xsi:type="dcterms:W3CDTF">2020-09-28T16:07:50Z</dcterms:modified>
</cp:coreProperties>
</file>