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Final NTG/"/>
    </mc:Choice>
  </mc:AlternateContent>
  <xr:revisionPtr revIDLastSave="0" documentId="8_{39DAC786-3414-4976-912E-3B3AACF83310}" xr6:coauthVersionLast="45" xr6:coauthVersionMax="45" xr10:uidLastSave="{00000000-0000-0000-0000-000000000000}"/>
  <bookViews>
    <workbookView xWindow="28680" yWindow="-120" windowWidth="29040" windowHeight="15840" xr2:uid="{00000000-000D-0000-FFFF-FFFF00000000}"/>
  </bookViews>
  <sheets>
    <sheet name="Nicor Gas Portfolio" sheetId="1" r:id="rId1"/>
  </sheets>
  <definedNames>
    <definedName name="_xlnm._FilterDatabase" localSheetId="0" hidden="1">'Nicor Gas Portfolio'!$A$6:$Q$52</definedName>
    <definedName name="_Toc471469970" localSheetId="0">'Nicor Gas Portfolio'!$B$47</definedName>
    <definedName name="_xlnm.Print_Area" localSheetId="0">'Nicor Gas Portfolio'!$A$1:$J$52</definedName>
    <definedName name="Z_0E193225_0531_4CE0_9DEF_B31AB7D99866_.wvu.Cols" localSheetId="0" hidden="1">'Nicor Gas Portfolio'!$C:$H</definedName>
    <definedName name="Z_0E193225_0531_4CE0_9DEF_B31AB7D99866_.wvu.FilterData" localSheetId="0" hidden="1">'Nicor Gas Portfolio'!$A$6:$Q$52</definedName>
    <definedName name="Z_0E193225_0531_4CE0_9DEF_B31AB7D99866_.wvu.PrintArea" localSheetId="0" hidden="1">'Nicor Gas Portfolio'!$A$1:$J$52</definedName>
  </definedNames>
  <calcPr calcId="191029"/>
  <customWorkbookViews>
    <customWorkbookView name="Eric Davis - Personal View" guid="{0E193225-0531-4CE0-9DEF-B31AB7D99866}"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1" i="1" l="1"/>
  <c r="R44" i="1" l="1"/>
  <c r="E42" i="1" l="1"/>
  <c r="H49" i="1"/>
</calcChain>
</file>

<file path=xl/sharedStrings.xml><?xml version="1.0" encoding="utf-8"?>
<sst xmlns="http://schemas.openxmlformats.org/spreadsheetml/2006/main" count="225" uniqueCount="126">
  <si>
    <t>Multifamily</t>
  </si>
  <si>
    <t>Custom Incentives</t>
  </si>
  <si>
    <t>GPY4</t>
  </si>
  <si>
    <t>Residential</t>
  </si>
  <si>
    <t>Behavioral Energy Savings</t>
  </si>
  <si>
    <t>Elementary Energy Education</t>
  </si>
  <si>
    <t>Sector</t>
  </si>
  <si>
    <t>Combined Heat and Power (CHP)</t>
  </si>
  <si>
    <t>GPY1</t>
  </si>
  <si>
    <t>GPY2</t>
  </si>
  <si>
    <t>GPY3</t>
  </si>
  <si>
    <t>0.68 to 0.96</t>
  </si>
  <si>
    <t>GPY5</t>
  </si>
  <si>
    <t>No</t>
  </si>
  <si>
    <t>FR, PSO (IL EM&amp;V Nicor Gas and ComEd GPY4/EPY7 report); NPSO (no value for non-participating builders).</t>
  </si>
  <si>
    <t>Strategic Energy Management</t>
  </si>
  <si>
    <t>Project-Specific</t>
  </si>
  <si>
    <t>GPY6</t>
  </si>
  <si>
    <t>Free Ridership
(FR)</t>
  </si>
  <si>
    <t>Participant Spillover
(PSO)</t>
  </si>
  <si>
    <t>Non-Participant Spillover
(NPSO)</t>
  </si>
  <si>
    <t>Small Bus - Direct Install</t>
  </si>
  <si>
    <t>Small Bus - Custom Rebates</t>
  </si>
  <si>
    <t>Yes</t>
  </si>
  <si>
    <t>NA</t>
  </si>
  <si>
    <t>2018
(GPY7)</t>
  </si>
  <si>
    <t>Business and Public Sector</t>
  </si>
  <si>
    <t>New Construction</t>
  </si>
  <si>
    <t>Public Housing Authority (PHA)</t>
  </si>
  <si>
    <t>Income Qualified</t>
  </si>
  <si>
    <t>Program/Path/Measures</t>
  </si>
  <si>
    <t>Small Business</t>
  </si>
  <si>
    <t>Market Transformation</t>
  </si>
  <si>
    <t>Building Operator Certification</t>
  </si>
  <si>
    <t>In previous years, net savings was estimated directly through participant sampling and interviews. No further NTG adjustment is applied if deemed savings are based on historical results.</t>
  </si>
  <si>
    <t>Emerging Technologies</t>
  </si>
  <si>
    <t>Pilot Programs and Research Projects</t>
  </si>
  <si>
    <t>No NTG adjustment is applied to evaluation verified gross savings estimated for first year Emerging Technologies pilot programs and research projects.</t>
  </si>
  <si>
    <t>Gas Source(s) and Discussion</t>
  </si>
  <si>
    <t>Pilot program-specific NTG values to be determined by evaluation early in each project. If that is not possible, default of 0.8 NTG to be used.</t>
  </si>
  <si>
    <t>Pilot-Specific</t>
  </si>
  <si>
    <t>HES Direct Install Programmable Thermostat</t>
  </si>
  <si>
    <t>HES Direct Install Re-Programming Thermostat</t>
  </si>
  <si>
    <t>HES Direct Install Hot Water Pipe Insulation</t>
  </si>
  <si>
    <t>Partic: 0.23  SvsP: 0  40/60: 0.09</t>
  </si>
  <si>
    <t>Partic: 0.34  TA: 0.06  44/56: 0.18</t>
  </si>
  <si>
    <t>Partic: 0.21  TA: 0.06  12/88: 0.08</t>
  </si>
  <si>
    <t>HES Direct Install Water Heater Temp Setback</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</si>
  <si>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</si>
  <si>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SAG Consensus. Project-specific NTG values to be determined by evaluation early in each project. If that is not possible, default of 0.8 NTG to be used.</t>
  </si>
  <si>
    <t>FR based on responses from GPY5 participants, TRM v6 PSO based on responses from GPY5 participants, TRM v6. NPSO: Eight GPY5 trade ally interviews found no PSO or NPSO.</t>
  </si>
  <si>
    <t>Participant FR based on responses from GPY5 participants (90/6), TRM v6. Service Provider is the implementation contractor, FR set at zero. PSO based on responses from GPY5 participants, TRM v6. NPSO: Ten GPY5 SB trade ally interviews (representing 81% of program savings)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</si>
  <si>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Participant FR based on Business Custom Program - insufficient number of Small Business custom responses (5) to make path-level estimate (90/23). Trade Ally FR based on ten GPY5 SB TA interviews. PSO based on responses from GPY5 SB participants, TRM v6 NPSO: Ten SB GPY5 trade ally interviews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</si>
  <si>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There were too few responses for this measure to use the results from the survey of GPY6 and CY2018 participants of the HES program alone. ICC Staff suggestion with SAG consensus was combining the Nicor Gas (12 responses) and PG &amp; NSG (21 responses) survey question results for the re-programming t-stat value (combined 33 responses average FR=0.34), and then take an average of those results and the water heater temp setback results (FR = 0.09) (SAG consensus). Final FR=0.22</t>
  </si>
  <si>
    <t xml:space="preserve">Recommendations for free ridership based on Navigant research conducted in 2018 with 213 GPY6 and 2018 Nicor Gas customers that participated in the program between August 2017 and June 2018. Participant spillover based on Navigant 2018 survey with 100 GPY6 HES program participants. Navigant memo: Net-to-Gross Research Results from GPY6 and CY2018 for the Nicor Gas Home Energy Savings Program, Navigant, 9/6/18, second revision 9/19/18.  </t>
  </si>
  <si>
    <t>SAG Consensus. Program value applies to all natural gas saving measures offered through the program, including Water Efficient Showerheads; Water Efficient Kitchen Aerators; Water Efficient Bath Aerators; Water Heater Setback, and Shower Timers.</t>
  </si>
  <si>
    <t>energySMART Kits (faucet aerators)</t>
  </si>
  <si>
    <t>HES Direct Install - Showerheads</t>
  </si>
  <si>
    <t>energySMART Kits (showerheads)</t>
  </si>
  <si>
    <t>FR &amp; PSO (Nicor Gas EM&amp;V GPY4); NPSO (no value). NTG applies to weatherization measures distributed through this delivery method.</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</si>
  <si>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</si>
  <si>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Duct Sealing</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</si>
  <si>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t>
  </si>
  <si>
    <t>Final NTG Values</t>
  </si>
  <si>
    <t>Air Sealing (conducted without adding Attic Insulation)</t>
  </si>
  <si>
    <t>Insulation measures, excluding ceiling/attic insulation, including Wall, Floor Above Crawlspace, Basement Sidewall; Rim/Band Joist</t>
  </si>
  <si>
    <t>Advanced (Smart) Thermostats</t>
  </si>
  <si>
    <t>Home Energy Savings (HES) Direct Install - Faucet Aerators</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</si>
  <si>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</si>
  <si>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Navigant survey with 100 GPY6 Home Energy Savings participants. Navigant memo: Net-to-Gross Research Results from GPY6 and CY2018 for the Nicor Gas Home Energy Savings Program, Navigant, 9/6/18, second revision 9/19/18.</t>
  </si>
  <si>
    <t>Direct Install (DI) In-Unit and Common Area (all measures except in-unit DI faucet aerators and in-unit DI showerheads)</t>
  </si>
  <si>
    <t>New NTG Research Since Final 2020 Recommendations</t>
  </si>
  <si>
    <t>2021
NTG Value</t>
  </si>
  <si>
    <t>ATSO: 0.02
IATSO: 0.11</t>
  </si>
  <si>
    <t>0.00</t>
  </si>
  <si>
    <t>Joint Whole-House Residential New Construction</t>
  </si>
  <si>
    <t>Nicor Gas only Prescriptive New Construction</t>
  </si>
  <si>
    <t>NTG values for all Income Qualified programs are 1.00</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</si>
  <si>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</si>
  <si>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</si>
  <si>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energySMART Kits (weatherization measures)</t>
  </si>
  <si>
    <t>energySMART Kits (water-saving measures)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</si>
  <si>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</si>
  <si>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</si>
  <si>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Home Energy Eff Rebates (HEER)
Furnace, &gt;95% AFUE</t>
  </si>
  <si>
    <t>Joint Non-Residential New Construction Program</t>
  </si>
  <si>
    <t>The IL TRM specifies that the free ridership for showerheads and aerators be set at zero when estimating gross savings using a baseline average flow rate that includes the effect of existing low flow fixtures. Consistent with EEE, Guidehouse recommends that shower timers (which account for a very small portion of the program) also be assigned a NTG of 1.00</t>
  </si>
  <si>
    <t>energySMART Kits (all measure types excluding faucet aerators and showerheads)</t>
  </si>
  <si>
    <t>Yes (Secondary)</t>
  </si>
  <si>
    <t>All</t>
  </si>
  <si>
    <t>Virtual Assessment (VA) / Remote Assessment (RA) and Independent/Self-Installation (guided or unguided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</si>
  <si>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</si>
  <si>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Home Energy Eff Rebates (HEER)
All Boilers and Other HVAC Equipment (excluding furnaces)</t>
  </si>
  <si>
    <t>Guidehouse conducted secondary research but found no comparable program with a researched NTG value.  We recommend the TRM default value of 0.80.</t>
  </si>
  <si>
    <t>Business and Public Sector Optimization</t>
  </si>
  <si>
    <t>For a given program or measure, use the same NTG as the on-site direct installation approach by a Program Representative</t>
  </si>
  <si>
    <t>Multi-Family Retrofits and Kits</t>
  </si>
  <si>
    <t>Single Family Retrofits and Kits</t>
  </si>
  <si>
    <t>Home Energy Eff Rebates (HEER)
Furnace, 97+% AFUE</t>
  </si>
  <si>
    <t>2019 Savings weighted average of furnaces: AFUE &gt;95 (90%) and AFUE 97+ (9%) furnaces, which together comprise 99% of program 2019 HVAC Equipment savings</t>
  </si>
  <si>
    <t>Guidehouse reviewed the program delivery information and recommends that this new program path use the 2020 NTG ratio for Nicor Gas’ Small Business-Direct Install program: 0.92. The Small Business-DI program is comparable to this new program in terms of delivery (extensive trade ally involvement), incentive level (no cost to customer), and target customer. We recommend this value for the Business Optimization program until primary NTG research for the program can be conducted.</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</si>
  <si>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</si>
  <si>
    <t>Virtual Commissioning (currently offered by ComEd)</t>
  </si>
  <si>
    <t>SAG consensus based on prior conversations for ComEd. Virtual Commissioning is a ComEd program and is not currently offered by Nicor Gas. We recommend the same NTG should the gas utilities decide to participate.</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</si>
  <si>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</si>
  <si>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</si>
  <si>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</si>
  <si>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0.83 All Other Measures
0.91 Thermostats</t>
  </si>
  <si>
    <t>0.86 All Other Measures
0.92 Themostats</t>
  </si>
  <si>
    <t>Retro-Commissioning (Joint and Nicor Gas Only)</t>
  </si>
  <si>
    <t>Comprehensive All Rebated Measures, and Central Plant Optimization</t>
  </si>
  <si>
    <t>Final 2021 NTG Values</t>
  </si>
  <si>
    <t>Nicor Gas</t>
  </si>
  <si>
    <t>2021 NTG Values</t>
  </si>
  <si>
    <t>Home Energy Eff Rebates (HEER)</t>
  </si>
  <si>
    <t>New research resulted in a different NTG categorization. Basic Programmable Thermostats are not offerred rebates in this program in 2020.</t>
  </si>
  <si>
    <t>FR: 2019 participant online (274 analyzed completes) and telephone (57 analyzed) survey. New research telephone survey of 2018 and 2019 active trade allies (82 analyzed). AFUE &gt;95 weighted 47.5% Participants (0.35) and trade allies 52.5% (0.24). 
PSO: 2018/2019 participant telephone survey (100 analyzed), Active Trade Ally Spillover (ATSO): 2019 TA telephone survey (95 completes analyzed). Inactive Trade Ally Spillover (IATSO): GPY2 PGL&amp;NSG Inactive TA telephone survey.</t>
  </si>
  <si>
    <t>No NTG adjustment is applied to savings derived from a consumption data analysis with an experimental design that does not require further net savings adjustment per Table 5-3 in Volume 4 of the IL-TRM.</t>
  </si>
  <si>
    <t>FR (Nicor Gas EM&amp;V GPY4); NPSO (no value). Participant Spillover from survey of 65 participants from a sample of Nicor Gas, Peoples Gas, and North Shore Gas GPY6 multi-family program participants. Includes Central Plant Optimization.</t>
  </si>
  <si>
    <t>Direct Install In-Unit Showerheads (when meeting TRM specifications for zero free ridership treatment)</t>
  </si>
  <si>
    <t>Direct Install In-Unit Faucet Aerators (when meeting TRM specifications for zero free ridership treatment)</t>
  </si>
  <si>
    <t>FR based on responses from GPY5 participants (90/7) and TAs, TRM v6. PSO based on responses from GPY5 participants, TRM v6. NPSO: Ten GPY5 SB trade ally interviews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 The Thermostat NTG is 1 minus 50% of the program level free ridership plus NPSO, because the TRM heating savings was based on a consumption data analysis using matching to non-participants.</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</si>
  <si>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 The Thermostat NTG is 1 minus 50% of the program level free ridership plus NPSO, because the TRM heating savings was based on a consumption data analysis using matching to non-participants.</t>
  </si>
  <si>
    <t xml:space="preserve">NTG is the average of previous 4 program years GPY5 (0.83), GPY6 (0.48), CY2018 (0.45) &amp; CY2019 (0.39); 2019 FR estimate from Opinion Dynamics CY2019 research, based on 28 completed interviews. </t>
  </si>
  <si>
    <t>Business Energy Eff Rebates, including Commercial Food Service Projects and Thermostats</t>
  </si>
  <si>
    <r>
      <t>Small Bus - Prescriptive Rebates</t>
    </r>
    <r>
      <rPr>
        <sz val="10"/>
        <color rgb="FFFF0000"/>
        <rFont val="Arial"/>
        <family val="2"/>
      </rPr>
      <t xml:space="preserve">, </t>
    </r>
    <r>
      <rPr>
        <sz val="10"/>
        <rFont val="Arial"/>
        <family val="2"/>
      </rPr>
      <t>including Commercial Food Service projects and Thermostats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</si>
</sst>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2" x14ac:knownFonts="1">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1"/>
      <name val="Franklin Gothic Book"/>
      <family val="2"/>
    </font>
    <font>
      <sz val="10"/>
      <name val="Arial"/>
      <family val="2"/>
    </font>
    <font>
      <sz val="11"/>
      <name val="Arial"/>
      <family val="2"/>
    </font>
    <font>
      <b/>
      <sz val="11"/>
      <name val="Arial"/>
      <family val="2"/>
    </font>
    <font>
      <b/>
      <sz val="11"/>
      <color indexed="8"/>
      <name val="Calibri"/>
      <family val="2"/>
    </font>
    <font>
      <sz val="10"/>
      <color theme="1"/>
      <name val="Arial"/>
      <family val="2"/>
    </font>
    <font>
      <sz val="8"/>
      <name val="Calibri"/>
      <family val="2"/>
      <scheme val="minor"/>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77">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9" fontId="2" fillId="0" borderId="0" xfId="1" applyFont="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wrapText="1"/>
    </xf>
    <xf numFmtId="2" fontId="6" fillId="0" borderId="1" xfId="3"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1" xfId="3" applyNumberFormat="1" applyFont="1" applyFill="1" applyBorder="1" applyAlignment="1">
      <alignment horizontal="center" vertical="center" wrapText="1"/>
    </xf>
    <xf numFmtId="0" fontId="7" fillId="0" borderId="0" xfId="0" applyFont="1" applyFill="1" applyAlignment="1">
      <alignment vertical="center"/>
    </xf>
    <xf numFmtId="20" fontId="6" fillId="0" borderId="0" xfId="0" applyNumberFormat="1" applyFont="1" applyFill="1" applyAlignment="1">
      <alignment vertical="center"/>
    </xf>
    <xf numFmtId="0" fontId="6" fillId="0" borderId="0" xfId="0" applyFont="1" applyFill="1" applyAlignment="1">
      <alignment vertical="center"/>
    </xf>
    <xf numFmtId="9" fontId="6" fillId="0" borderId="0" xfId="1" applyFont="1" applyFill="1" applyAlignment="1">
      <alignment horizontal="center" vertical="center"/>
    </xf>
    <xf numFmtId="0" fontId="6" fillId="0" borderId="0" xfId="0" applyFont="1" applyAlignment="1">
      <alignment vertical="center"/>
    </xf>
    <xf numFmtId="49" fontId="7" fillId="0" borderId="0" xfId="0" applyNumberFormat="1" applyFont="1" applyFill="1" applyAlignment="1">
      <alignment vertical="center"/>
    </xf>
    <xf numFmtId="9" fontId="6" fillId="0" borderId="0" xfId="1" applyFont="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2" fontId="6" fillId="0" borderId="1" xfId="1" applyNumberFormat="1" applyFont="1" applyFill="1" applyBorder="1" applyAlignment="1">
      <alignment horizontal="center" vertical="center"/>
    </xf>
    <xf numFmtId="0" fontId="5" fillId="0" borderId="1" xfId="0" applyFont="1" applyFill="1" applyBorder="1" applyAlignment="1">
      <alignment horizontal="left" vertical="top" wrapText="1"/>
    </xf>
    <xf numFmtId="164" fontId="5" fillId="0" borderId="1" xfId="2" applyNumberFormat="1" applyFont="1" applyFill="1" applyBorder="1" applyAlignment="1">
      <alignment horizontal="left" vertical="top" wrapText="1"/>
    </xf>
    <xf numFmtId="0" fontId="5" fillId="0" borderId="1" xfId="0" applyFont="1" applyFill="1" applyBorder="1" applyAlignment="1">
      <alignment vertical="center" wrapText="1"/>
    </xf>
    <xf numFmtId="2" fontId="6" fillId="0" borderId="2" xfId="0" applyNumberFormat="1" applyFont="1" applyFill="1" applyBorder="1" applyAlignment="1">
      <alignment horizontal="center" vertical="center"/>
    </xf>
    <xf numFmtId="2" fontId="6" fillId="0" borderId="2" xfId="3" applyNumberFormat="1" applyFont="1" applyFill="1" applyBorder="1" applyAlignment="1">
      <alignment horizontal="center" vertical="center"/>
    </xf>
    <xf numFmtId="43" fontId="0" fillId="0" borderId="0" xfId="3" applyFont="1" applyAlignment="1">
      <alignment horizontal="center" vertical="center"/>
    </xf>
    <xf numFmtId="0" fontId="0" fillId="0" borderId="0" xfId="0" applyAlignment="1">
      <alignment horizontal="left" vertical="top"/>
    </xf>
    <xf numFmtId="0" fontId="8" fillId="3" borderId="1" xfId="0" applyFont="1" applyFill="1" applyBorder="1" applyAlignment="1">
      <alignment horizontal="center" vertical="center" wrapText="1"/>
    </xf>
    <xf numFmtId="43" fontId="8" fillId="3" borderId="1" xfId="3" applyFont="1" applyFill="1" applyBorder="1" applyAlignment="1">
      <alignment horizontal="center" vertical="center" wrapText="1"/>
    </xf>
    <xf numFmtId="0" fontId="8" fillId="3" borderId="1" xfId="0" applyFont="1" applyFill="1" applyBorder="1" applyAlignment="1">
      <alignment horizontal="left" vertical="center" wrapText="1"/>
    </xf>
    <xf numFmtId="43" fontId="0" fillId="0" borderId="0" xfId="3" applyFont="1" applyAlignment="1">
      <alignment vertical="center"/>
    </xf>
    <xf numFmtId="0" fontId="0" fillId="0" borderId="0" xfId="0" applyFill="1" applyAlignment="1">
      <alignment horizontal="center" vertical="top"/>
    </xf>
    <xf numFmtId="43" fontId="6" fillId="0"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3"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0" applyFont="1" applyFill="1" applyAlignment="1">
      <alignment vertical="top" wrapText="1"/>
    </xf>
    <xf numFmtId="43" fontId="6" fillId="0" borderId="1" xfId="3" applyFont="1" applyFill="1" applyBorder="1" applyAlignment="1">
      <alignment horizontal="right" vertical="center" wrapText="1"/>
    </xf>
    <xf numFmtId="0" fontId="6" fillId="0" borderId="1" xfId="0" applyFont="1" applyFill="1" applyBorder="1" applyAlignment="1">
      <alignment horizontal="left" vertical="top" wrapText="1"/>
    </xf>
    <xf numFmtId="43" fontId="5" fillId="0" borderId="1" xfId="3" applyFont="1" applyFill="1" applyBorder="1" applyAlignment="1">
      <alignment horizontal="right" vertical="center" wrapText="1"/>
    </xf>
    <xf numFmtId="2" fontId="6" fillId="0" borderId="1" xfId="3" applyNumberFormat="1" applyFont="1" applyFill="1" applyBorder="1" applyAlignment="1">
      <alignment horizontal="right" vertical="center" wrapText="1"/>
    </xf>
    <xf numFmtId="2" fontId="5" fillId="0" borderId="1" xfId="3" applyNumberFormat="1" applyFont="1" applyFill="1" applyBorder="1" applyAlignment="1">
      <alignment horizontal="right" vertical="center" wrapText="1"/>
    </xf>
    <xf numFmtId="43" fontId="0" fillId="0" borderId="0" xfId="3" applyFont="1" applyAlignment="1">
      <alignment horizontal="right" vertical="center"/>
    </xf>
    <xf numFmtId="2" fontId="6" fillId="0" borderId="1" xfId="3" applyNumberFormat="1" applyFont="1" applyFill="1" applyBorder="1" applyAlignment="1">
      <alignment horizontal="right" vertical="center"/>
    </xf>
    <xf numFmtId="0" fontId="6" fillId="0" borderId="1" xfId="0" applyFont="1" applyFill="1" applyBorder="1" applyAlignment="1">
      <alignment horizontal="center" vertical="center" wrapText="1"/>
    </xf>
    <xf numFmtId="2" fontId="5" fillId="0" borderId="1" xfId="1" applyNumberFormat="1" applyFont="1" applyFill="1" applyBorder="1" applyAlignment="1">
      <alignment horizontal="left" vertical="top" wrapText="1"/>
    </xf>
    <xf numFmtId="0" fontId="7" fillId="2" borderId="1" xfId="0" applyFont="1" applyFill="1" applyBorder="1" applyAlignment="1">
      <alignment horizontal="left" vertical="center"/>
    </xf>
    <xf numFmtId="2" fontId="6" fillId="0" borderId="1" xfId="1" applyNumberFormat="1" applyFont="1" applyFill="1" applyBorder="1" applyAlignment="1">
      <alignment horizontal="center" vertical="center" wrapText="1"/>
    </xf>
    <xf numFmtId="2" fontId="6" fillId="0" borderId="1" xfId="1" applyNumberFormat="1" applyFont="1" applyFill="1" applyBorder="1" applyAlignment="1">
      <alignment horizontal="right" vertical="center" wrapText="1"/>
    </xf>
    <xf numFmtId="0" fontId="6" fillId="0" borderId="0" xfId="0" applyFont="1" applyFill="1" applyBorder="1" applyAlignment="1">
      <alignment vertical="center" wrapText="1"/>
    </xf>
    <xf numFmtId="2" fontId="6" fillId="0" borderId="0" xfId="0" applyNumberFormat="1" applyFont="1" applyFill="1" applyBorder="1" applyAlignment="1">
      <alignment horizontal="center" vertical="center"/>
    </xf>
    <xf numFmtId="2" fontId="6" fillId="0" borderId="0" xfId="3" applyNumberFormat="1" applyFont="1" applyFill="1" applyBorder="1" applyAlignment="1">
      <alignment horizontal="center" vertical="center" wrapText="1"/>
    </xf>
    <xf numFmtId="2" fontId="6" fillId="0" borderId="0" xfId="1" applyNumberFormat="1" applyFont="1" applyFill="1" applyBorder="1" applyAlignment="1">
      <alignment horizontal="center" vertical="center"/>
    </xf>
    <xf numFmtId="2" fontId="6" fillId="0" borderId="0" xfId="1" applyNumberFormat="1" applyFont="1" applyFill="1" applyBorder="1" applyAlignment="1">
      <alignment horizontal="center" vertical="center" wrapText="1"/>
    </xf>
    <xf numFmtId="2" fontId="6" fillId="0" borderId="0" xfId="1" applyNumberFormat="1" applyFont="1" applyFill="1" applyBorder="1" applyAlignment="1">
      <alignment horizontal="right" vertical="center" wrapText="1"/>
    </xf>
    <xf numFmtId="2" fontId="6" fillId="0" borderId="0" xfId="1" applyNumberFormat="1" applyFont="1" applyFill="1" applyBorder="1" applyAlignment="1">
      <alignment horizontal="left" vertical="top" wrapText="1"/>
    </xf>
    <xf numFmtId="0" fontId="5" fillId="0" borderId="2" xfId="0" applyFont="1" applyFill="1" applyBorder="1" applyAlignment="1">
      <alignment horizontal="left" vertical="center" wrapText="1"/>
    </xf>
    <xf numFmtId="43" fontId="5" fillId="0" borderId="1" xfId="3" quotePrefix="1" applyFont="1" applyFill="1" applyBorder="1" applyAlignment="1">
      <alignment horizontal="center" vertical="center" wrapText="1"/>
    </xf>
    <xf numFmtId="43" fontId="4" fillId="0" borderId="0" xfId="3" applyFont="1" applyFill="1" applyAlignment="1">
      <alignment vertical="center"/>
    </xf>
    <xf numFmtId="0" fontId="9" fillId="0" borderId="1" xfId="0" applyFont="1" applyFill="1" applyBorder="1" applyAlignment="1">
      <alignment horizontal="left" vertical="top" wrapText="1"/>
    </xf>
    <xf numFmtId="15" fontId="7" fillId="0" borderId="0" xfId="0" applyNumberFormat="1" applyFont="1" applyFill="1" applyAlignment="1">
      <alignment vertical="center"/>
    </xf>
    <xf numFmtId="43" fontId="4" fillId="0" borderId="0" xfId="0" applyNumberFormat="1" applyFont="1" applyFill="1" applyAlignment="1">
      <alignmen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CCCCFF"/>
      <color rgb="FFF3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tabSelected="1" zoomScaleNormal="100" zoomScaleSheetLayoutView="100" workbookViewId="0"/>
  </sheetViews>
  <sheetFormatPr defaultColWidth="9.1796875" defaultRowHeight="15" x14ac:dyDescent="0.35"/>
  <cols>
    <col min="1" max="1" width="15.54296875" style="3" customWidth="1"/>
    <col min="2" max="2" width="39" style="3" customWidth="1"/>
    <col min="3" max="9" width="8" style="3" customWidth="1"/>
    <col min="10" max="10" width="11.54296875" style="4" customWidth="1"/>
    <col min="11" max="11" width="18.81640625" style="4" customWidth="1"/>
    <col min="12" max="12" width="23.1796875" style="31" customWidth="1"/>
    <col min="13" max="13" width="11.1796875" style="25" customWidth="1"/>
    <col min="14" max="14" width="11.453125" style="25" customWidth="1"/>
    <col min="15" max="15" width="15.81640625" style="30" customWidth="1"/>
    <col min="16" max="16" width="19.81640625" style="42" customWidth="1"/>
    <col min="17" max="17" width="83" style="26" customWidth="1"/>
    <col min="18" max="16384" width="9.1796875" style="1"/>
  </cols>
  <sheetData>
    <row r="1" spans="1:18" x14ac:dyDescent="0.35">
      <c r="A1" s="10" t="s">
        <v>112</v>
      </c>
      <c r="B1" s="11"/>
      <c r="C1" s="11"/>
      <c r="D1" s="11"/>
      <c r="E1" s="11"/>
      <c r="F1" s="12"/>
      <c r="G1" s="12"/>
      <c r="H1" s="12"/>
      <c r="I1" s="12"/>
      <c r="J1" s="13"/>
      <c r="K1" s="13"/>
      <c r="R1" s="5"/>
    </row>
    <row r="2" spans="1:18" x14ac:dyDescent="0.35">
      <c r="A2" s="15" t="s">
        <v>111</v>
      </c>
      <c r="B2" s="12"/>
      <c r="C2" s="12"/>
      <c r="D2" s="12"/>
      <c r="E2" s="12"/>
      <c r="F2" s="12"/>
      <c r="G2" s="12"/>
      <c r="H2" s="12"/>
      <c r="I2" s="12"/>
      <c r="J2" s="13"/>
      <c r="K2" s="13"/>
      <c r="R2" s="5"/>
    </row>
    <row r="3" spans="1:18" x14ac:dyDescent="0.35">
      <c r="A3" s="60">
        <v>44104</v>
      </c>
      <c r="B3" s="12"/>
      <c r="C3" s="12"/>
      <c r="D3" s="12"/>
      <c r="E3" s="12"/>
      <c r="F3" s="12"/>
      <c r="G3" s="12"/>
      <c r="H3" s="12"/>
      <c r="I3" s="12"/>
      <c r="J3" s="13"/>
      <c r="K3" s="13"/>
      <c r="R3" s="5"/>
    </row>
    <row r="4" spans="1:18" x14ac:dyDescent="0.35">
      <c r="A4" s="10"/>
      <c r="B4" s="36"/>
      <c r="C4" s="14"/>
      <c r="D4" s="14"/>
      <c r="E4" s="14"/>
      <c r="F4" s="14"/>
      <c r="G4" s="14"/>
      <c r="H4" s="14"/>
      <c r="I4" s="14"/>
      <c r="J4" s="16"/>
      <c r="K4" s="16"/>
      <c r="R4" s="5"/>
    </row>
    <row r="5" spans="1:18" ht="32" customHeight="1" x14ac:dyDescent="0.35">
      <c r="A5" s="14"/>
      <c r="B5" s="12"/>
      <c r="C5" s="74" t="s">
        <v>63</v>
      </c>
      <c r="D5" s="75"/>
      <c r="E5" s="75"/>
      <c r="F5" s="75"/>
      <c r="G5" s="75"/>
      <c r="H5" s="75"/>
      <c r="I5" s="75"/>
      <c r="J5" s="75"/>
      <c r="K5" s="76"/>
      <c r="L5" s="62" t="s">
        <v>113</v>
      </c>
      <c r="M5" s="63"/>
      <c r="N5" s="63"/>
      <c r="O5" s="63"/>
      <c r="P5" s="63"/>
      <c r="Q5" s="64"/>
      <c r="R5" s="5"/>
    </row>
    <row r="6" spans="1:18" s="2" customFormat="1" ht="60" customHeight="1" x14ac:dyDescent="0.35">
      <c r="A6" s="46" t="s">
        <v>6</v>
      </c>
      <c r="B6" s="18" t="s">
        <v>30</v>
      </c>
      <c r="C6" s="17" t="s">
        <v>8</v>
      </c>
      <c r="D6" s="17" t="s">
        <v>9</v>
      </c>
      <c r="E6" s="17" t="s">
        <v>10</v>
      </c>
      <c r="F6" s="17" t="s">
        <v>2</v>
      </c>
      <c r="G6" s="17" t="s">
        <v>12</v>
      </c>
      <c r="H6" s="17" t="s">
        <v>17</v>
      </c>
      <c r="I6" s="17" t="s">
        <v>25</v>
      </c>
      <c r="J6" s="17">
        <v>2019</v>
      </c>
      <c r="K6" s="17">
        <v>2020</v>
      </c>
      <c r="L6" s="27" t="s">
        <v>71</v>
      </c>
      <c r="M6" s="28" t="s">
        <v>18</v>
      </c>
      <c r="N6" s="28" t="s">
        <v>19</v>
      </c>
      <c r="O6" s="28" t="s">
        <v>20</v>
      </c>
      <c r="P6" s="28" t="s">
        <v>72</v>
      </c>
      <c r="Q6" s="29" t="s">
        <v>38</v>
      </c>
      <c r="R6" s="6"/>
    </row>
    <row r="7" spans="1:18" s="2" customFormat="1" ht="96.75" customHeight="1" x14ac:dyDescent="0.35">
      <c r="A7" s="56" t="s">
        <v>89</v>
      </c>
      <c r="B7" s="20" t="s">
        <v>90</v>
      </c>
      <c r="C7" s="8"/>
      <c r="D7" s="8"/>
      <c r="E7" s="8"/>
      <c r="F7" s="7"/>
      <c r="G7" s="7"/>
      <c r="H7" s="7"/>
      <c r="I7" s="7"/>
      <c r="J7" s="7"/>
      <c r="K7" s="33" t="s">
        <v>95</v>
      </c>
      <c r="L7" s="44" t="s">
        <v>13</v>
      </c>
      <c r="M7" s="44"/>
      <c r="N7" s="44"/>
      <c r="O7" s="44"/>
      <c r="P7" s="33" t="s">
        <v>95</v>
      </c>
      <c r="Q7" s="45" t="s">
        <v>91</v>
      </c>
      <c r="R7" s="6"/>
    </row>
    <row r="8" spans="1:18" ht="23.25" customHeight="1" x14ac:dyDescent="0.35">
      <c r="A8" s="22" t="s">
        <v>29</v>
      </c>
      <c r="B8" s="22" t="s">
        <v>97</v>
      </c>
      <c r="C8" s="8"/>
      <c r="D8" s="8"/>
      <c r="E8" s="8"/>
      <c r="F8" s="7"/>
      <c r="G8" s="7"/>
      <c r="H8" s="7">
        <v>1</v>
      </c>
      <c r="I8" s="7">
        <v>1</v>
      </c>
      <c r="J8" s="7">
        <v>1</v>
      </c>
      <c r="K8" s="7">
        <v>1</v>
      </c>
      <c r="L8" s="33" t="s">
        <v>13</v>
      </c>
      <c r="M8" s="34"/>
      <c r="N8" s="34"/>
      <c r="O8" s="34"/>
      <c r="P8" s="39">
        <v>1</v>
      </c>
      <c r="Q8" s="20" t="s">
        <v>77</v>
      </c>
    </row>
    <row r="9" spans="1:18" ht="23.25" customHeight="1" x14ac:dyDescent="0.35">
      <c r="A9" s="22" t="s">
        <v>29</v>
      </c>
      <c r="B9" s="22" t="s">
        <v>96</v>
      </c>
      <c r="C9" s="8"/>
      <c r="D9" s="8"/>
      <c r="E9" s="8"/>
      <c r="F9" s="7"/>
      <c r="G9" s="7"/>
      <c r="H9" s="7">
        <v>1</v>
      </c>
      <c r="I9" s="7">
        <v>1</v>
      </c>
      <c r="J9" s="7">
        <v>1</v>
      </c>
      <c r="K9" s="7">
        <v>1</v>
      </c>
      <c r="L9" s="33" t="s">
        <v>13</v>
      </c>
      <c r="M9" s="34"/>
      <c r="N9" s="34"/>
      <c r="O9" s="34"/>
      <c r="P9" s="39">
        <v>1</v>
      </c>
      <c r="Q9" s="20" t="s">
        <v>77</v>
      </c>
    </row>
    <row r="10" spans="1:18" ht="23.25" customHeight="1" x14ac:dyDescent="0.35">
      <c r="A10" s="22" t="s">
        <v>29</v>
      </c>
      <c r="B10" s="22" t="s">
        <v>28</v>
      </c>
      <c r="C10" s="8"/>
      <c r="D10" s="8"/>
      <c r="E10" s="8"/>
      <c r="F10" s="7"/>
      <c r="G10" s="7"/>
      <c r="H10" s="7">
        <v>1</v>
      </c>
      <c r="I10" s="7">
        <v>1</v>
      </c>
      <c r="J10" s="7">
        <v>1</v>
      </c>
      <c r="K10" s="7">
        <v>1</v>
      </c>
      <c r="L10" s="33" t="s">
        <v>13</v>
      </c>
      <c r="M10" s="34"/>
      <c r="N10" s="34"/>
      <c r="O10" s="34"/>
      <c r="P10" s="39">
        <v>1</v>
      </c>
      <c r="Q10" s="20" t="s">
        <v>77</v>
      </c>
    </row>
    <row r="11" spans="1:18" ht="23.25" customHeight="1" x14ac:dyDescent="0.35">
      <c r="A11" s="22" t="s">
        <v>29</v>
      </c>
      <c r="B11" s="22" t="s">
        <v>27</v>
      </c>
      <c r="C11" s="8"/>
      <c r="D11" s="8"/>
      <c r="E11" s="8"/>
      <c r="F11" s="7"/>
      <c r="G11" s="7"/>
      <c r="H11" s="7">
        <v>1</v>
      </c>
      <c r="I11" s="7">
        <v>1</v>
      </c>
      <c r="J11" s="7">
        <v>1</v>
      </c>
      <c r="K11" s="7">
        <v>1</v>
      </c>
      <c r="L11" s="33" t="s">
        <v>13</v>
      </c>
      <c r="M11" s="34"/>
      <c r="N11" s="34"/>
      <c r="O11" s="34"/>
      <c r="P11" s="39">
        <v>1</v>
      </c>
      <c r="Q11" s="20" t="s">
        <v>77</v>
      </c>
    </row>
    <row r="12" spans="1:18" ht="98.4" customHeight="1" x14ac:dyDescent="0.35">
      <c r="A12" s="22" t="s">
        <v>3</v>
      </c>
      <c r="B12" s="22" t="s">
        <v>66</v>
      </c>
      <c r="C12" s="8"/>
      <c r="D12" s="8"/>
      <c r="E12" s="8"/>
      <c r="F12" s="7"/>
      <c r="G12" s="7"/>
      <c r="H12" s="7" t="s">
        <v>24</v>
      </c>
      <c r="I12" s="7" t="s">
        <v>24</v>
      </c>
      <c r="J12" s="7" t="s">
        <v>24</v>
      </c>
      <c r="K12" s="7" t="s">
        <v>24</v>
      </c>
      <c r="L12" s="33" t="s">
        <v>13</v>
      </c>
      <c r="M12" s="34"/>
      <c r="N12" s="34"/>
      <c r="O12" s="34"/>
      <c r="P12" s="39">
        <v>0.9</v>
      </c>
      <c r="Q12" s="20" t="s">
        <v>104</v>
      </c>
      <c r="R12" s="5"/>
    </row>
    <row r="13" spans="1:18" ht="54.75" customHeight="1" x14ac:dyDescent="0.35">
      <c r="A13" s="22" t="s">
        <v>3</v>
      </c>
      <c r="B13" s="35" t="s">
        <v>114</v>
      </c>
      <c r="C13" s="8">
        <v>0.69</v>
      </c>
      <c r="D13" s="8">
        <v>0.69</v>
      </c>
      <c r="E13" s="8">
        <v>0.79</v>
      </c>
      <c r="F13" s="7">
        <v>0.79</v>
      </c>
      <c r="G13" s="7">
        <v>0.79</v>
      </c>
      <c r="H13" s="7">
        <v>0.79</v>
      </c>
      <c r="I13" s="7">
        <v>0.72000000000000008</v>
      </c>
      <c r="J13" s="7">
        <v>0.72000000000000008</v>
      </c>
      <c r="K13" s="7">
        <v>0.72</v>
      </c>
      <c r="L13" s="33" t="s">
        <v>23</v>
      </c>
      <c r="M13" s="34"/>
      <c r="N13" s="34"/>
      <c r="O13" s="34"/>
      <c r="P13" s="39" t="s">
        <v>24</v>
      </c>
      <c r="Q13" s="20" t="s">
        <v>115</v>
      </c>
      <c r="R13" s="5"/>
    </row>
    <row r="14" spans="1:18" ht="82.5" customHeight="1" x14ac:dyDescent="0.35">
      <c r="A14" s="22" t="s">
        <v>3</v>
      </c>
      <c r="B14" s="35" t="s">
        <v>84</v>
      </c>
      <c r="C14" s="8"/>
      <c r="D14" s="8"/>
      <c r="E14" s="8"/>
      <c r="F14" s="7"/>
      <c r="G14" s="7"/>
      <c r="H14" s="7"/>
      <c r="I14" s="7"/>
      <c r="J14" s="7"/>
      <c r="K14" s="7"/>
      <c r="L14" s="33" t="s">
        <v>23</v>
      </c>
      <c r="M14" s="34">
        <v>0.28999999999999998</v>
      </c>
      <c r="N14" s="57" t="s">
        <v>74</v>
      </c>
      <c r="O14" s="34" t="s">
        <v>73</v>
      </c>
      <c r="P14" s="39">
        <v>0.84</v>
      </c>
      <c r="Q14" s="20" t="s">
        <v>116</v>
      </c>
      <c r="R14" s="5"/>
    </row>
    <row r="15" spans="1:18" ht="72" customHeight="1" x14ac:dyDescent="0.35">
      <c r="A15" s="22" t="s">
        <v>3</v>
      </c>
      <c r="B15" s="35" t="s">
        <v>98</v>
      </c>
      <c r="C15" s="8"/>
      <c r="D15" s="8"/>
      <c r="E15" s="8"/>
      <c r="F15" s="7"/>
      <c r="G15" s="7"/>
      <c r="H15" s="7"/>
      <c r="I15" s="7"/>
      <c r="J15" s="7"/>
      <c r="K15" s="7"/>
      <c r="L15" s="33" t="s">
        <v>23</v>
      </c>
      <c r="M15" s="34">
        <v>0.27</v>
      </c>
      <c r="N15" s="57" t="s">
        <v>74</v>
      </c>
      <c r="O15" s="34" t="s">
        <v>73</v>
      </c>
      <c r="P15" s="39">
        <v>0.86</v>
      </c>
      <c r="Q15" s="20" t="s">
        <v>101</v>
      </c>
      <c r="R15" s="5"/>
    </row>
    <row r="16" spans="1:18" ht="43.5" customHeight="1" x14ac:dyDescent="0.35">
      <c r="A16" s="22" t="s">
        <v>3</v>
      </c>
      <c r="B16" s="35" t="s">
        <v>92</v>
      </c>
      <c r="C16" s="8"/>
      <c r="D16" s="8"/>
      <c r="E16" s="8"/>
      <c r="F16" s="7"/>
      <c r="G16" s="7"/>
      <c r="H16" s="7"/>
      <c r="I16" s="7"/>
      <c r="J16" s="7"/>
      <c r="K16" s="7"/>
      <c r="L16" s="33" t="s">
        <v>23</v>
      </c>
      <c r="M16" s="34">
        <v>0.28999999999999998</v>
      </c>
      <c r="N16" s="57" t="s">
        <v>74</v>
      </c>
      <c r="O16" s="34" t="s">
        <v>73</v>
      </c>
      <c r="P16" s="39">
        <v>0.84</v>
      </c>
      <c r="Q16" s="20" t="s">
        <v>99</v>
      </c>
      <c r="R16" s="5"/>
    </row>
    <row r="17" spans="1:18" ht="37.5" customHeight="1" x14ac:dyDescent="0.35">
      <c r="A17" s="65" t="s">
        <v>3</v>
      </c>
      <c r="B17" s="22" t="s">
        <v>67</v>
      </c>
      <c r="C17" s="7">
        <v>0.86</v>
      </c>
      <c r="D17" s="7">
        <v>0.86</v>
      </c>
      <c r="E17" s="7">
        <v>0.86</v>
      </c>
      <c r="F17" s="7">
        <v>0.86</v>
      </c>
      <c r="G17" s="7">
        <v>1.05</v>
      </c>
      <c r="H17" s="7">
        <v>1.05</v>
      </c>
      <c r="I17" s="7">
        <v>1.1399999999999999</v>
      </c>
      <c r="J17" s="7">
        <v>1.07</v>
      </c>
      <c r="K17" s="7">
        <v>1.07</v>
      </c>
      <c r="L17" s="33" t="s">
        <v>13</v>
      </c>
      <c r="M17" s="41">
        <v>0</v>
      </c>
      <c r="N17" s="34">
        <v>7.0000000000000007E-2</v>
      </c>
      <c r="O17" s="34"/>
      <c r="P17" s="39">
        <v>1.07</v>
      </c>
      <c r="Q17" s="20" t="s">
        <v>78</v>
      </c>
      <c r="R17" s="5"/>
    </row>
    <row r="18" spans="1:18" ht="37.5" customHeight="1" x14ac:dyDescent="0.35">
      <c r="A18" s="66"/>
      <c r="B18" s="22" t="s">
        <v>57</v>
      </c>
      <c r="C18" s="7">
        <v>0.86</v>
      </c>
      <c r="D18" s="7">
        <v>0.86</v>
      </c>
      <c r="E18" s="7">
        <v>0.86</v>
      </c>
      <c r="F18" s="7">
        <v>0.86</v>
      </c>
      <c r="G18" s="7">
        <v>1.05</v>
      </c>
      <c r="H18" s="7">
        <v>1.05</v>
      </c>
      <c r="I18" s="7">
        <v>1.05</v>
      </c>
      <c r="J18" s="7">
        <v>1.07</v>
      </c>
      <c r="K18" s="7">
        <v>1.07</v>
      </c>
      <c r="L18" s="33" t="s">
        <v>13</v>
      </c>
      <c r="M18" s="41">
        <v>0</v>
      </c>
      <c r="N18" s="34">
        <v>7.0000000000000007E-2</v>
      </c>
      <c r="O18" s="34"/>
      <c r="P18" s="39">
        <v>1.07</v>
      </c>
      <c r="Q18" s="20" t="s">
        <v>79</v>
      </c>
      <c r="R18" s="5"/>
    </row>
    <row r="19" spans="1:18" ht="24" customHeight="1" x14ac:dyDescent="0.35">
      <c r="A19" s="66"/>
      <c r="B19" s="22" t="s">
        <v>41</v>
      </c>
      <c r="C19" s="7">
        <v>0.86</v>
      </c>
      <c r="D19" s="7">
        <v>0.86</v>
      </c>
      <c r="E19" s="7">
        <v>0.86</v>
      </c>
      <c r="F19" s="7">
        <v>0.86</v>
      </c>
      <c r="G19" s="7">
        <v>1.05</v>
      </c>
      <c r="H19" s="7">
        <v>1.05</v>
      </c>
      <c r="I19" s="7">
        <v>1.05</v>
      </c>
      <c r="J19" s="7">
        <v>0.81</v>
      </c>
      <c r="K19" s="7">
        <v>0.81</v>
      </c>
      <c r="L19" s="33" t="s">
        <v>13</v>
      </c>
      <c r="M19" s="32">
        <v>0.26</v>
      </c>
      <c r="N19" s="32">
        <v>7.0000000000000007E-2</v>
      </c>
      <c r="O19" s="32"/>
      <c r="P19" s="37">
        <v>0.81</v>
      </c>
      <c r="Q19" s="71" t="s">
        <v>54</v>
      </c>
      <c r="R19" s="5"/>
    </row>
    <row r="20" spans="1:18" ht="24" customHeight="1" x14ac:dyDescent="0.35">
      <c r="A20" s="66"/>
      <c r="B20" s="22" t="s">
        <v>43</v>
      </c>
      <c r="C20" s="7">
        <v>0.86</v>
      </c>
      <c r="D20" s="7">
        <v>0.86</v>
      </c>
      <c r="E20" s="7">
        <v>0.86</v>
      </c>
      <c r="F20" s="7">
        <v>0.86</v>
      </c>
      <c r="G20" s="7">
        <v>1.05</v>
      </c>
      <c r="H20" s="7">
        <v>1.05</v>
      </c>
      <c r="I20" s="7">
        <v>1.05</v>
      </c>
      <c r="J20" s="7">
        <v>0.99</v>
      </c>
      <c r="K20" s="7">
        <v>0.99</v>
      </c>
      <c r="L20" s="33" t="s">
        <v>13</v>
      </c>
      <c r="M20" s="32">
        <v>0.08</v>
      </c>
      <c r="N20" s="32">
        <v>7.0000000000000007E-2</v>
      </c>
      <c r="O20" s="32"/>
      <c r="P20" s="37">
        <v>0.99</v>
      </c>
      <c r="Q20" s="72"/>
      <c r="R20" s="5"/>
    </row>
    <row r="21" spans="1:18" ht="24" customHeight="1" x14ac:dyDescent="0.35">
      <c r="A21" s="66"/>
      <c r="B21" s="22" t="s">
        <v>47</v>
      </c>
      <c r="C21" s="7">
        <v>0.86</v>
      </c>
      <c r="D21" s="7">
        <v>0.86</v>
      </c>
      <c r="E21" s="7">
        <v>0.86</v>
      </c>
      <c r="F21" s="7">
        <v>0.86</v>
      </c>
      <c r="G21" s="7">
        <v>1.05</v>
      </c>
      <c r="H21" s="7">
        <v>1.05</v>
      </c>
      <c r="I21" s="7">
        <v>1.05</v>
      </c>
      <c r="J21" s="7">
        <v>0.98</v>
      </c>
      <c r="K21" s="7">
        <v>0.98</v>
      </c>
      <c r="L21" s="33" t="s">
        <v>13</v>
      </c>
      <c r="M21" s="32">
        <v>0.09</v>
      </c>
      <c r="N21" s="32">
        <v>7.0000000000000007E-2</v>
      </c>
      <c r="O21" s="32"/>
      <c r="P21" s="37">
        <v>0.98</v>
      </c>
      <c r="Q21" s="73"/>
      <c r="R21" s="5"/>
    </row>
    <row r="22" spans="1:18" ht="32.5" customHeight="1" x14ac:dyDescent="0.35">
      <c r="A22" s="66"/>
      <c r="B22" s="22" t="s">
        <v>42</v>
      </c>
      <c r="C22" s="7">
        <v>0.86</v>
      </c>
      <c r="D22" s="7">
        <v>0.86</v>
      </c>
      <c r="E22" s="7">
        <v>0.86</v>
      </c>
      <c r="F22" s="7">
        <v>0.86</v>
      </c>
      <c r="G22" s="7">
        <v>1.05</v>
      </c>
      <c r="H22" s="7">
        <v>1.05</v>
      </c>
      <c r="I22" s="7">
        <v>1.05</v>
      </c>
      <c r="J22" s="7">
        <v>0.85000000000000009</v>
      </c>
      <c r="K22" s="7">
        <v>0.85</v>
      </c>
      <c r="L22" s="33" t="s">
        <v>13</v>
      </c>
      <c r="M22" s="32">
        <v>0.22</v>
      </c>
      <c r="N22" s="32">
        <v>7.0000000000000007E-2</v>
      </c>
      <c r="O22" s="32"/>
      <c r="P22" s="37">
        <v>0.85000000000000009</v>
      </c>
      <c r="Q22" s="20" t="s">
        <v>53</v>
      </c>
      <c r="R22" s="5"/>
    </row>
    <row r="23" spans="1:18" ht="162.65" customHeight="1" x14ac:dyDescent="0.35">
      <c r="A23" s="65" t="s">
        <v>3</v>
      </c>
      <c r="B23" s="22" t="s">
        <v>68</v>
      </c>
      <c r="C23" s="7">
        <v>0.86</v>
      </c>
      <c r="D23" s="7">
        <v>0.86</v>
      </c>
      <c r="E23" s="7">
        <v>0.86</v>
      </c>
      <c r="F23" s="7">
        <v>0.86</v>
      </c>
      <c r="G23" s="7">
        <v>1.05</v>
      </c>
      <c r="H23" s="7">
        <v>1.05</v>
      </c>
      <c r="I23" s="7">
        <v>1.05</v>
      </c>
      <c r="J23" s="7" t="s">
        <v>24</v>
      </c>
      <c r="K23" s="7" t="s">
        <v>24</v>
      </c>
      <c r="L23" s="33" t="s">
        <v>13</v>
      </c>
      <c r="M23" s="37" t="s">
        <v>24</v>
      </c>
      <c r="N23" s="37" t="s">
        <v>24</v>
      </c>
      <c r="O23" s="37" t="s">
        <v>24</v>
      </c>
      <c r="P23" s="37" t="s">
        <v>105</v>
      </c>
      <c r="Q23" s="20" t="s">
        <v>106</v>
      </c>
      <c r="R23" s="5"/>
    </row>
    <row r="24" spans="1:18" ht="35" customHeight="1" x14ac:dyDescent="0.35">
      <c r="A24" s="66"/>
      <c r="B24" s="22" t="s">
        <v>64</v>
      </c>
      <c r="C24" s="7">
        <v>0.86</v>
      </c>
      <c r="D24" s="7">
        <v>0.86</v>
      </c>
      <c r="E24" s="7">
        <v>0.86</v>
      </c>
      <c r="F24" s="7">
        <v>0.86</v>
      </c>
      <c r="G24" s="7">
        <v>1.05</v>
      </c>
      <c r="H24" s="7">
        <v>1.05</v>
      </c>
      <c r="I24" s="7">
        <v>1.05</v>
      </c>
      <c r="J24" s="7">
        <v>0.82000000000000006</v>
      </c>
      <c r="K24" s="7">
        <v>0.83</v>
      </c>
      <c r="L24" s="33" t="s">
        <v>13</v>
      </c>
      <c r="M24" s="32">
        <v>0.24</v>
      </c>
      <c r="N24" s="32">
        <v>7.0000000000000007E-2</v>
      </c>
      <c r="O24" s="32"/>
      <c r="P24" s="37">
        <v>0.83000000000000007</v>
      </c>
      <c r="Q24" s="71" t="s">
        <v>69</v>
      </c>
      <c r="R24" s="61"/>
    </row>
    <row r="25" spans="1:18" ht="63.65" customHeight="1" x14ac:dyDescent="0.35">
      <c r="A25" s="66"/>
      <c r="B25" s="22" t="s">
        <v>65</v>
      </c>
      <c r="C25" s="7">
        <v>0.86</v>
      </c>
      <c r="D25" s="7">
        <v>0.86</v>
      </c>
      <c r="E25" s="7">
        <v>0.86</v>
      </c>
      <c r="F25" s="7">
        <v>0.86</v>
      </c>
      <c r="G25" s="7">
        <v>1.05</v>
      </c>
      <c r="H25" s="7">
        <v>1.05</v>
      </c>
      <c r="I25" s="7">
        <v>1.05</v>
      </c>
      <c r="J25" s="7">
        <v>0.82000000000000006</v>
      </c>
      <c r="K25" s="7">
        <v>0.85</v>
      </c>
      <c r="L25" s="33" t="s">
        <v>13</v>
      </c>
      <c r="M25" s="32">
        <v>0.22</v>
      </c>
      <c r="N25" s="32">
        <v>7.0000000000000007E-2</v>
      </c>
      <c r="O25" s="32"/>
      <c r="P25" s="37">
        <v>0.85000000000000009</v>
      </c>
      <c r="Q25" s="72"/>
      <c r="R25" s="61"/>
    </row>
    <row r="26" spans="1:18" ht="55.5" customHeight="1" x14ac:dyDescent="0.35">
      <c r="A26" s="66"/>
      <c r="B26" s="22" t="s">
        <v>61</v>
      </c>
      <c r="C26" s="7">
        <v>0.86</v>
      </c>
      <c r="D26" s="7">
        <v>0.86</v>
      </c>
      <c r="E26" s="7">
        <v>0.86</v>
      </c>
      <c r="F26" s="7">
        <v>0.86</v>
      </c>
      <c r="G26" s="7">
        <v>1.05</v>
      </c>
      <c r="H26" s="7">
        <v>1.05</v>
      </c>
      <c r="I26" s="7">
        <v>1.05</v>
      </c>
      <c r="J26" s="7">
        <v>0.82000000000000006</v>
      </c>
      <c r="K26" s="7">
        <v>0.93</v>
      </c>
      <c r="L26" s="33" t="s">
        <v>13</v>
      </c>
      <c r="M26" s="32">
        <v>0.14000000000000001</v>
      </c>
      <c r="N26" s="32">
        <v>7.0000000000000007E-2</v>
      </c>
      <c r="O26" s="32"/>
      <c r="P26" s="37">
        <v>0.92999999999999994</v>
      </c>
      <c r="Q26" s="73"/>
      <c r="R26" s="5"/>
    </row>
    <row r="27" spans="1:18" ht="32.25" customHeight="1" x14ac:dyDescent="0.35">
      <c r="A27" s="65" t="s">
        <v>3</v>
      </c>
      <c r="B27" s="35" t="s">
        <v>87</v>
      </c>
      <c r="C27" s="23"/>
      <c r="D27" s="23"/>
      <c r="E27" s="24">
        <v>0.84</v>
      </c>
      <c r="F27" s="24">
        <v>0.84</v>
      </c>
      <c r="G27" s="24">
        <v>0.84</v>
      </c>
      <c r="H27" s="24">
        <v>0.84</v>
      </c>
      <c r="I27" s="24">
        <v>0.84</v>
      </c>
      <c r="J27" s="24">
        <v>0.84</v>
      </c>
      <c r="K27" s="24">
        <v>0.84</v>
      </c>
      <c r="L27" s="33" t="s">
        <v>13</v>
      </c>
      <c r="M27" s="40"/>
      <c r="N27" s="40"/>
      <c r="O27" s="32"/>
      <c r="P27" s="37" t="s">
        <v>24</v>
      </c>
      <c r="Q27" s="38"/>
      <c r="R27" s="5"/>
    </row>
    <row r="28" spans="1:18" ht="36" customHeight="1" x14ac:dyDescent="0.35">
      <c r="A28" s="66"/>
      <c r="B28" s="35" t="s">
        <v>80</v>
      </c>
      <c r="C28" s="23"/>
      <c r="D28" s="23"/>
      <c r="E28" s="24"/>
      <c r="F28" s="24"/>
      <c r="G28" s="24"/>
      <c r="H28" s="24"/>
      <c r="I28" s="24"/>
      <c r="J28" s="24"/>
      <c r="K28" s="24"/>
      <c r="L28" s="33" t="s">
        <v>13</v>
      </c>
      <c r="M28" s="40">
        <v>0.16</v>
      </c>
      <c r="N28" s="40">
        <v>0</v>
      </c>
      <c r="O28" s="32"/>
      <c r="P28" s="37">
        <v>0.84</v>
      </c>
      <c r="Q28" s="20" t="s">
        <v>59</v>
      </c>
      <c r="R28" s="5"/>
    </row>
    <row r="29" spans="1:18" ht="52.5" customHeight="1" x14ac:dyDescent="0.35">
      <c r="A29" s="66"/>
      <c r="B29" s="35" t="s">
        <v>81</v>
      </c>
      <c r="C29" s="23"/>
      <c r="D29" s="23"/>
      <c r="E29" s="24"/>
      <c r="F29" s="24"/>
      <c r="G29" s="24"/>
      <c r="H29" s="24"/>
      <c r="I29" s="24"/>
      <c r="J29" s="24"/>
      <c r="K29" s="24"/>
      <c r="L29" s="33" t="s">
        <v>13</v>
      </c>
      <c r="M29" s="40">
        <v>0</v>
      </c>
      <c r="N29" s="40">
        <v>0</v>
      </c>
      <c r="O29" s="32"/>
      <c r="P29" s="37">
        <v>1</v>
      </c>
      <c r="Q29" s="20" t="s">
        <v>86</v>
      </c>
      <c r="R29" s="5"/>
    </row>
    <row r="30" spans="1:18" ht="30" customHeight="1" x14ac:dyDescent="0.35">
      <c r="A30" s="66"/>
      <c r="B30" s="22" t="s">
        <v>58</v>
      </c>
      <c r="C30" s="23"/>
      <c r="D30" s="23"/>
      <c r="E30" s="24">
        <v>0.84</v>
      </c>
      <c r="F30" s="24">
        <v>0.84</v>
      </c>
      <c r="G30" s="24">
        <v>0.84</v>
      </c>
      <c r="H30" s="24">
        <v>0.84</v>
      </c>
      <c r="I30" s="24">
        <v>0.84</v>
      </c>
      <c r="J30" s="24">
        <v>1</v>
      </c>
      <c r="K30" s="24">
        <v>1</v>
      </c>
      <c r="L30" s="33" t="s">
        <v>13</v>
      </c>
      <c r="M30" s="40"/>
      <c r="N30" s="40"/>
      <c r="O30" s="32"/>
      <c r="P30" s="37" t="s">
        <v>24</v>
      </c>
      <c r="Q30" s="21"/>
      <c r="R30" s="5"/>
    </row>
    <row r="31" spans="1:18" ht="30" customHeight="1" x14ac:dyDescent="0.35">
      <c r="A31" s="67"/>
      <c r="B31" s="22" t="s">
        <v>56</v>
      </c>
      <c r="C31" s="8"/>
      <c r="D31" s="8"/>
      <c r="E31" s="24">
        <v>0.84</v>
      </c>
      <c r="F31" s="24">
        <v>0.84</v>
      </c>
      <c r="G31" s="24">
        <v>0.84</v>
      </c>
      <c r="H31" s="24">
        <v>0.84</v>
      </c>
      <c r="I31" s="7">
        <v>1</v>
      </c>
      <c r="J31" s="7">
        <v>1</v>
      </c>
      <c r="K31" s="7">
        <v>1</v>
      </c>
      <c r="L31" s="33" t="s">
        <v>13</v>
      </c>
      <c r="M31" s="40"/>
      <c r="N31" s="40"/>
      <c r="O31" s="32"/>
      <c r="P31" s="37" t="s">
        <v>24</v>
      </c>
      <c r="Q31" s="21"/>
      <c r="R31" s="5"/>
    </row>
    <row r="32" spans="1:18" ht="32" customHeight="1" x14ac:dyDescent="0.35">
      <c r="A32" s="22" t="s">
        <v>3</v>
      </c>
      <c r="B32" s="22" t="s">
        <v>5</v>
      </c>
      <c r="C32" s="8" t="s">
        <v>11</v>
      </c>
      <c r="D32" s="7">
        <v>0.79</v>
      </c>
      <c r="E32" s="7">
        <v>0.79</v>
      </c>
      <c r="F32" s="7">
        <v>0.79</v>
      </c>
      <c r="G32" s="7">
        <v>1.05</v>
      </c>
      <c r="H32" s="7">
        <v>1</v>
      </c>
      <c r="I32" s="7">
        <v>1</v>
      </c>
      <c r="J32" s="19">
        <v>1</v>
      </c>
      <c r="K32" s="19">
        <v>1</v>
      </c>
      <c r="L32" s="33" t="s">
        <v>13</v>
      </c>
      <c r="M32" s="32"/>
      <c r="N32" s="32"/>
      <c r="O32" s="32"/>
      <c r="P32" s="37">
        <v>1</v>
      </c>
      <c r="Q32" s="20" t="s">
        <v>55</v>
      </c>
      <c r="R32" s="5"/>
    </row>
    <row r="33" spans="1:18" ht="43.75" customHeight="1" x14ac:dyDescent="0.35">
      <c r="A33" s="22" t="s">
        <v>3</v>
      </c>
      <c r="B33" s="22" t="s">
        <v>4</v>
      </c>
      <c r="C33" s="8"/>
      <c r="D33" s="8"/>
      <c r="E33" s="7">
        <v>1</v>
      </c>
      <c r="F33" s="7">
        <v>1</v>
      </c>
      <c r="G33" s="7">
        <v>1</v>
      </c>
      <c r="H33" s="7">
        <v>1</v>
      </c>
      <c r="I33" s="7" t="s">
        <v>24</v>
      </c>
      <c r="J33" s="7" t="s">
        <v>24</v>
      </c>
      <c r="K33" s="7" t="s">
        <v>24</v>
      </c>
      <c r="L33" s="33" t="s">
        <v>13</v>
      </c>
      <c r="M33" s="32"/>
      <c r="N33" s="32"/>
      <c r="O33" s="32"/>
      <c r="P33" s="37" t="s">
        <v>24</v>
      </c>
      <c r="Q33" s="20" t="s">
        <v>117</v>
      </c>
      <c r="R33" s="5"/>
    </row>
    <row r="34" spans="1:18" ht="32" customHeight="1" x14ac:dyDescent="0.35">
      <c r="A34" s="22" t="s">
        <v>3</v>
      </c>
      <c r="B34" s="22" t="s">
        <v>76</v>
      </c>
      <c r="C34" s="8"/>
      <c r="D34" s="8"/>
      <c r="E34" s="7"/>
      <c r="F34" s="7"/>
      <c r="G34" s="7"/>
      <c r="H34" s="7"/>
      <c r="I34" s="7"/>
      <c r="J34" s="7"/>
      <c r="K34" s="7">
        <v>0.8</v>
      </c>
      <c r="L34" s="33" t="s">
        <v>88</v>
      </c>
      <c r="M34" s="32"/>
      <c r="N34" s="32"/>
      <c r="O34" s="32"/>
      <c r="P34" s="37">
        <v>0.8</v>
      </c>
      <c r="Q34" s="20" t="s">
        <v>93</v>
      </c>
      <c r="R34" s="5"/>
    </row>
    <row r="35" spans="1:18" ht="32" customHeight="1" x14ac:dyDescent="0.35">
      <c r="A35" s="22" t="s">
        <v>3</v>
      </c>
      <c r="B35" s="22" t="s">
        <v>75</v>
      </c>
      <c r="C35" s="8"/>
      <c r="D35" s="7">
        <v>0.8</v>
      </c>
      <c r="E35" s="7">
        <v>0.8</v>
      </c>
      <c r="F35" s="7">
        <v>0.8</v>
      </c>
      <c r="G35" s="7">
        <v>1</v>
      </c>
      <c r="H35" s="7">
        <v>0.65</v>
      </c>
      <c r="I35" s="7">
        <v>0.65</v>
      </c>
      <c r="J35" s="19">
        <v>0.65</v>
      </c>
      <c r="K35" s="19">
        <v>0.65</v>
      </c>
      <c r="L35" s="33" t="s">
        <v>13</v>
      </c>
      <c r="M35" s="32">
        <v>0.39</v>
      </c>
      <c r="N35" s="32">
        <v>0.04</v>
      </c>
      <c r="O35" s="32"/>
      <c r="P35" s="40">
        <v>0.65</v>
      </c>
      <c r="Q35" s="20" t="s">
        <v>14</v>
      </c>
      <c r="R35" s="5"/>
    </row>
    <row r="36" spans="1:18" ht="97.25" customHeight="1" x14ac:dyDescent="0.35">
      <c r="A36" s="68" t="s">
        <v>0</v>
      </c>
      <c r="B36" s="22" t="s">
        <v>70</v>
      </c>
      <c r="C36" s="7">
        <v>0.95</v>
      </c>
      <c r="D36" s="7">
        <v>0.96</v>
      </c>
      <c r="E36" s="7">
        <v>0.96</v>
      </c>
      <c r="F36" s="7">
        <v>0.96</v>
      </c>
      <c r="G36" s="7">
        <v>0.95</v>
      </c>
      <c r="H36" s="7">
        <v>0.95</v>
      </c>
      <c r="I36" s="7">
        <v>0.95</v>
      </c>
      <c r="J36" s="7">
        <v>0.95</v>
      </c>
      <c r="K36" s="7">
        <v>0.96</v>
      </c>
      <c r="L36" s="33" t="s">
        <v>13</v>
      </c>
      <c r="M36" s="32">
        <v>0.05</v>
      </c>
      <c r="N36" s="32">
        <v>0.01</v>
      </c>
      <c r="O36" s="40">
        <v>0</v>
      </c>
      <c r="P36" s="40">
        <v>0.96</v>
      </c>
      <c r="Q36" s="20" t="s">
        <v>60</v>
      </c>
      <c r="R36" s="5"/>
    </row>
    <row r="37" spans="1:18" ht="63.65" customHeight="1" x14ac:dyDescent="0.35">
      <c r="A37" s="69"/>
      <c r="B37" s="22" t="s">
        <v>119</v>
      </c>
      <c r="C37" s="7">
        <v>0.95</v>
      </c>
      <c r="D37" s="7">
        <v>0.96</v>
      </c>
      <c r="E37" s="7">
        <v>0.96</v>
      </c>
      <c r="F37" s="7">
        <v>0.96</v>
      </c>
      <c r="G37" s="7">
        <v>0.95</v>
      </c>
      <c r="H37" s="7">
        <v>0.95</v>
      </c>
      <c r="I37" s="7">
        <v>0.95</v>
      </c>
      <c r="J37" s="7">
        <v>1.02</v>
      </c>
      <c r="K37" s="7">
        <v>1.01</v>
      </c>
      <c r="L37" s="33" t="s">
        <v>13</v>
      </c>
      <c r="M37" s="40">
        <v>0</v>
      </c>
      <c r="N37" s="32">
        <v>0.01</v>
      </c>
      <c r="O37" s="40">
        <v>0</v>
      </c>
      <c r="P37" s="40">
        <v>1.01</v>
      </c>
      <c r="Q37" s="21" t="s">
        <v>83</v>
      </c>
      <c r="R37" s="5"/>
    </row>
    <row r="38" spans="1:18" ht="63.65" customHeight="1" x14ac:dyDescent="0.35">
      <c r="A38" s="69"/>
      <c r="B38" s="22" t="s">
        <v>120</v>
      </c>
      <c r="C38" s="7">
        <v>0.95</v>
      </c>
      <c r="D38" s="7">
        <v>0.96</v>
      </c>
      <c r="E38" s="7">
        <v>0.96</v>
      </c>
      <c r="F38" s="7">
        <v>0.96</v>
      </c>
      <c r="G38" s="7">
        <v>0.95</v>
      </c>
      <c r="H38" s="7">
        <v>0.95</v>
      </c>
      <c r="I38" s="7">
        <v>1.02</v>
      </c>
      <c r="J38" s="7">
        <v>1.02</v>
      </c>
      <c r="K38" s="7">
        <v>1.01</v>
      </c>
      <c r="L38" s="33" t="s">
        <v>13</v>
      </c>
      <c r="M38" s="40">
        <v>0</v>
      </c>
      <c r="N38" s="32">
        <v>0.01</v>
      </c>
      <c r="O38" s="40">
        <v>0</v>
      </c>
      <c r="P38" s="40">
        <v>1.01</v>
      </c>
      <c r="Q38" s="21" t="s">
        <v>82</v>
      </c>
      <c r="R38" s="5"/>
    </row>
    <row r="39" spans="1:18" ht="49.25" customHeight="1" x14ac:dyDescent="0.35">
      <c r="A39" s="70"/>
      <c r="B39" s="22" t="s">
        <v>110</v>
      </c>
      <c r="C39" s="7"/>
      <c r="D39" s="7">
        <v>0.93</v>
      </c>
      <c r="E39" s="7">
        <v>0.93</v>
      </c>
      <c r="F39" s="7">
        <v>0.93</v>
      </c>
      <c r="G39" s="7">
        <v>0.94000000000000006</v>
      </c>
      <c r="H39" s="7">
        <v>0.94000000000000006</v>
      </c>
      <c r="I39" s="7">
        <v>0.94000000000000006</v>
      </c>
      <c r="J39" s="7">
        <v>0.94000000000000006</v>
      </c>
      <c r="K39" s="7">
        <v>0.93</v>
      </c>
      <c r="L39" s="33" t="s">
        <v>13</v>
      </c>
      <c r="M39" s="40">
        <v>0.08</v>
      </c>
      <c r="N39" s="32">
        <v>0.01</v>
      </c>
      <c r="O39" s="32"/>
      <c r="P39" s="40">
        <v>0.93</v>
      </c>
      <c r="Q39" s="20" t="s">
        <v>118</v>
      </c>
      <c r="R39" s="5"/>
    </row>
    <row r="40" spans="1:18" ht="47.5" customHeight="1" x14ac:dyDescent="0.35">
      <c r="A40" s="22" t="s">
        <v>31</v>
      </c>
      <c r="B40" s="22" t="s">
        <v>21</v>
      </c>
      <c r="C40" s="7"/>
      <c r="D40" s="7"/>
      <c r="E40" s="7"/>
      <c r="F40" s="7"/>
      <c r="G40" s="7"/>
      <c r="H40" s="7"/>
      <c r="I40" s="7">
        <v>0.87</v>
      </c>
      <c r="J40" s="7">
        <v>0.92</v>
      </c>
      <c r="K40" s="7">
        <v>0.92</v>
      </c>
      <c r="L40" s="33" t="s">
        <v>13</v>
      </c>
      <c r="M40" s="9" t="s">
        <v>44</v>
      </c>
      <c r="N40" s="40">
        <v>0.01</v>
      </c>
      <c r="O40" s="40">
        <v>0</v>
      </c>
      <c r="P40" s="40">
        <v>0.92</v>
      </c>
      <c r="Q40" s="20" t="s">
        <v>51</v>
      </c>
      <c r="R40" s="5"/>
    </row>
    <row r="41" spans="1:18" ht="93.65" customHeight="1" x14ac:dyDescent="0.35">
      <c r="A41" s="22" t="s">
        <v>31</v>
      </c>
      <c r="B41" s="22" t="s">
        <v>125</v>
      </c>
      <c r="C41" s="7"/>
      <c r="D41" s="7"/>
      <c r="E41" s="7"/>
      <c r="F41" s="7"/>
      <c r="G41" s="7"/>
      <c r="H41" s="7"/>
      <c r="I41" s="7">
        <v>0.81</v>
      </c>
      <c r="J41" s="7">
        <v>0.83000000000000007</v>
      </c>
      <c r="K41" s="7">
        <v>0.83</v>
      </c>
      <c r="L41" s="33" t="s">
        <v>13</v>
      </c>
      <c r="M41" s="9" t="s">
        <v>45</v>
      </c>
      <c r="N41" s="40">
        <v>0.01</v>
      </c>
      <c r="O41" s="40">
        <v>0</v>
      </c>
      <c r="P41" s="40" t="s">
        <v>107</v>
      </c>
      <c r="Q41" s="20" t="s">
        <v>121</v>
      </c>
      <c r="R41" s="5">
        <f>1-0.5*0.18+0</f>
        <v>0.91</v>
      </c>
    </row>
    <row r="42" spans="1:18" ht="47.5" customHeight="1" x14ac:dyDescent="0.35">
      <c r="A42" s="22" t="s">
        <v>31</v>
      </c>
      <c r="B42" s="22" t="s">
        <v>22</v>
      </c>
      <c r="C42" s="7"/>
      <c r="D42" s="7"/>
      <c r="E42" s="7">
        <f>1-0.135+0.01</f>
        <v>0.875</v>
      </c>
      <c r="F42" s="7"/>
      <c r="G42" s="7"/>
      <c r="H42" s="7"/>
      <c r="I42" s="7">
        <v>0.88</v>
      </c>
      <c r="J42" s="7">
        <v>0.93</v>
      </c>
      <c r="K42" s="7">
        <v>0.93</v>
      </c>
      <c r="L42" s="33" t="s">
        <v>13</v>
      </c>
      <c r="M42" s="9" t="s">
        <v>46</v>
      </c>
      <c r="N42" s="40">
        <v>0.01</v>
      </c>
      <c r="O42" s="40">
        <v>0</v>
      </c>
      <c r="P42" s="40">
        <v>0.93</v>
      </c>
      <c r="Q42" s="20" t="s">
        <v>52</v>
      </c>
      <c r="R42" s="5"/>
    </row>
    <row r="43" spans="1:18" ht="80.25" customHeight="1" x14ac:dyDescent="0.35">
      <c r="A43" s="22" t="s">
        <v>26</v>
      </c>
      <c r="B43" s="22" t="s">
        <v>94</v>
      </c>
      <c r="C43" s="7"/>
      <c r="D43" s="7"/>
      <c r="E43" s="7"/>
      <c r="F43" s="7"/>
      <c r="G43" s="7"/>
      <c r="H43" s="7"/>
      <c r="I43" s="7"/>
      <c r="J43" s="7"/>
      <c r="K43" s="7">
        <v>0.92</v>
      </c>
      <c r="L43" s="33" t="s">
        <v>13</v>
      </c>
      <c r="M43" s="9"/>
      <c r="N43" s="40"/>
      <c r="O43" s="40"/>
      <c r="P43" s="40">
        <v>0.92</v>
      </c>
      <c r="Q43" s="20" t="s">
        <v>100</v>
      </c>
      <c r="R43" s="5"/>
    </row>
    <row r="44" spans="1:18" ht="189" customHeight="1" x14ac:dyDescent="0.35">
      <c r="A44" s="22" t="s">
        <v>26</v>
      </c>
      <c r="B44" s="22" t="s">
        <v>124</v>
      </c>
      <c r="C44" s="8">
        <v>0.73</v>
      </c>
      <c r="D44" s="8">
        <v>0.73</v>
      </c>
      <c r="E44" s="8">
        <v>0.83</v>
      </c>
      <c r="F44" s="7">
        <v>0.83</v>
      </c>
      <c r="G44" s="7">
        <v>0.68</v>
      </c>
      <c r="H44" s="7">
        <v>0.68</v>
      </c>
      <c r="I44" s="7">
        <v>0.68</v>
      </c>
      <c r="J44" s="7">
        <v>0.68</v>
      </c>
      <c r="K44" s="7">
        <v>0.86</v>
      </c>
      <c r="L44" s="33" t="s">
        <v>13</v>
      </c>
      <c r="M44" s="32">
        <v>0.19</v>
      </c>
      <c r="N44" s="32">
        <v>0.04</v>
      </c>
      <c r="O44" s="32">
        <v>0.01</v>
      </c>
      <c r="P44" s="37" t="s">
        <v>108</v>
      </c>
      <c r="Q44" s="20" t="s">
        <v>122</v>
      </c>
      <c r="R44" s="58">
        <f>1-0.5*0.19+0.01</f>
        <v>0.91500000000000004</v>
      </c>
    </row>
    <row r="45" spans="1:18" ht="39.65" customHeight="1" x14ac:dyDescent="0.35">
      <c r="A45" s="22" t="s">
        <v>26</v>
      </c>
      <c r="B45" s="22" t="s">
        <v>1</v>
      </c>
      <c r="C45" s="8">
        <v>0.53</v>
      </c>
      <c r="D45" s="8">
        <v>0.72</v>
      </c>
      <c r="E45" s="8">
        <v>0.73</v>
      </c>
      <c r="F45" s="8">
        <v>0.53</v>
      </c>
      <c r="G45" s="8">
        <v>0.73</v>
      </c>
      <c r="H45" s="8">
        <v>0.73</v>
      </c>
      <c r="I45" s="8">
        <v>0.79</v>
      </c>
      <c r="J45" s="7">
        <v>0.79</v>
      </c>
      <c r="K45" s="7">
        <v>0.79</v>
      </c>
      <c r="L45" s="33" t="s">
        <v>13</v>
      </c>
      <c r="M45" s="9">
        <v>0.21</v>
      </c>
      <c r="N45" s="9">
        <v>0</v>
      </c>
      <c r="O45" s="9">
        <v>0</v>
      </c>
      <c r="P45" s="43">
        <v>0.79</v>
      </c>
      <c r="Q45" s="20" t="s">
        <v>50</v>
      </c>
      <c r="R45" s="5"/>
    </row>
    <row r="46" spans="1:18" ht="39.65" customHeight="1" x14ac:dyDescent="0.35">
      <c r="A46" s="22" t="s">
        <v>26</v>
      </c>
      <c r="B46" s="22" t="s">
        <v>7</v>
      </c>
      <c r="C46" s="8"/>
      <c r="D46" s="8"/>
      <c r="E46" s="8"/>
      <c r="F46" s="7"/>
      <c r="G46" s="7">
        <v>0.73</v>
      </c>
      <c r="H46" s="9" t="s">
        <v>16</v>
      </c>
      <c r="I46" s="9" t="s">
        <v>16</v>
      </c>
      <c r="J46" s="7" t="s">
        <v>16</v>
      </c>
      <c r="K46" s="7" t="s">
        <v>16</v>
      </c>
      <c r="L46" s="33" t="s">
        <v>13</v>
      </c>
      <c r="M46" s="32"/>
      <c r="N46" s="32"/>
      <c r="O46" s="32"/>
      <c r="P46" s="37" t="s">
        <v>16</v>
      </c>
      <c r="Q46" s="20" t="s">
        <v>49</v>
      </c>
      <c r="R46" s="5"/>
    </row>
    <row r="47" spans="1:18" ht="39.65" customHeight="1" x14ac:dyDescent="0.35">
      <c r="A47" s="22" t="s">
        <v>26</v>
      </c>
      <c r="B47" s="22" t="s">
        <v>15</v>
      </c>
      <c r="C47" s="8"/>
      <c r="D47" s="8"/>
      <c r="E47" s="8"/>
      <c r="F47" s="7"/>
      <c r="G47" s="7">
        <v>0.91</v>
      </c>
      <c r="H47" s="7">
        <v>1</v>
      </c>
      <c r="I47" s="7">
        <v>1</v>
      </c>
      <c r="J47" s="19">
        <v>1</v>
      </c>
      <c r="K47" s="19">
        <v>1</v>
      </c>
      <c r="L47" s="33" t="s">
        <v>13</v>
      </c>
      <c r="M47" s="32"/>
      <c r="N47" s="32"/>
      <c r="O47" s="32"/>
      <c r="P47" s="37">
        <v>1</v>
      </c>
      <c r="Q47" s="20" t="s">
        <v>48</v>
      </c>
      <c r="R47" s="5"/>
    </row>
    <row r="48" spans="1:18" ht="57" customHeight="1" x14ac:dyDescent="0.35">
      <c r="A48" s="22" t="s">
        <v>26</v>
      </c>
      <c r="B48" s="22" t="s">
        <v>109</v>
      </c>
      <c r="C48" s="7">
        <v>1.02</v>
      </c>
      <c r="D48" s="7">
        <v>1.02</v>
      </c>
      <c r="E48" s="7">
        <v>1.02</v>
      </c>
      <c r="F48" s="7">
        <v>1.02</v>
      </c>
      <c r="G48" s="7">
        <v>1.02</v>
      </c>
      <c r="H48" s="7">
        <v>1.02</v>
      </c>
      <c r="I48" s="7">
        <v>1.02</v>
      </c>
      <c r="J48" s="19">
        <v>0.93720000000000003</v>
      </c>
      <c r="K48" s="19">
        <v>0.94</v>
      </c>
      <c r="L48" s="33" t="s">
        <v>13</v>
      </c>
      <c r="M48" s="32">
        <v>6.2799999999999995E-2</v>
      </c>
      <c r="N48" s="40">
        <v>0</v>
      </c>
      <c r="O48" s="32"/>
      <c r="P48" s="37">
        <v>0.93720000000000003</v>
      </c>
      <c r="Q48" s="20" t="s">
        <v>62</v>
      </c>
      <c r="R48" s="5"/>
    </row>
    <row r="49" spans="1:18" ht="47.5" customHeight="1" x14ac:dyDescent="0.35">
      <c r="A49" s="22" t="s">
        <v>26</v>
      </c>
      <c r="B49" s="22" t="s">
        <v>85</v>
      </c>
      <c r="C49" s="8">
        <v>0.33</v>
      </c>
      <c r="D49" s="8">
        <v>0.52</v>
      </c>
      <c r="E49" s="8">
        <v>0.52</v>
      </c>
      <c r="F49" s="7">
        <v>0.52</v>
      </c>
      <c r="G49" s="7">
        <v>0.92</v>
      </c>
      <c r="H49" s="7">
        <f>ROUND(AVERAGE(0.52,0.92,0.57),2)</f>
        <v>0.67</v>
      </c>
      <c r="I49" s="7">
        <v>0.77</v>
      </c>
      <c r="J49" s="47">
        <v>0.7</v>
      </c>
      <c r="K49" s="47">
        <v>0.57999999999999996</v>
      </c>
      <c r="L49" s="33" t="s">
        <v>23</v>
      </c>
      <c r="M49" s="48">
        <v>0.61</v>
      </c>
      <c r="N49" s="48">
        <v>0</v>
      </c>
      <c r="O49" s="48">
        <v>0</v>
      </c>
      <c r="P49" s="37">
        <v>0.54</v>
      </c>
      <c r="Q49" s="59" t="s">
        <v>123</v>
      </c>
      <c r="R49" s="5"/>
    </row>
    <row r="50" spans="1:18" ht="34.5" customHeight="1" x14ac:dyDescent="0.35">
      <c r="A50" s="22" t="s">
        <v>32</v>
      </c>
      <c r="B50" s="22" t="s">
        <v>33</v>
      </c>
      <c r="C50" s="8"/>
      <c r="D50" s="8"/>
      <c r="E50" s="8"/>
      <c r="F50" s="7"/>
      <c r="G50" s="7"/>
      <c r="H50" s="9"/>
      <c r="I50" s="9">
        <v>1</v>
      </c>
      <c r="J50" s="7">
        <v>1</v>
      </c>
      <c r="K50" s="7">
        <v>1</v>
      </c>
      <c r="L50" s="33" t="s">
        <v>13</v>
      </c>
      <c r="M50" s="32"/>
      <c r="N50" s="32"/>
      <c r="O50" s="32"/>
      <c r="P50" s="37">
        <v>1</v>
      </c>
      <c r="Q50" s="20" t="s">
        <v>34</v>
      </c>
    </row>
    <row r="51" spans="1:18" ht="36.75" customHeight="1" x14ac:dyDescent="0.35">
      <c r="A51" s="22" t="s">
        <v>32</v>
      </c>
      <c r="B51" s="22" t="s">
        <v>36</v>
      </c>
      <c r="C51" s="8"/>
      <c r="D51" s="8"/>
      <c r="E51" s="8"/>
      <c r="F51" s="7"/>
      <c r="G51" s="7"/>
      <c r="H51" s="9"/>
      <c r="I51" s="9">
        <v>1</v>
      </c>
      <c r="J51" s="7" t="s">
        <v>40</v>
      </c>
      <c r="K51" s="7" t="s">
        <v>40</v>
      </c>
      <c r="L51" s="33" t="s">
        <v>13</v>
      </c>
      <c r="M51" s="32"/>
      <c r="N51" s="32"/>
      <c r="O51" s="32"/>
      <c r="P51" s="37" t="s">
        <v>40</v>
      </c>
      <c r="Q51" s="20" t="s">
        <v>39</v>
      </c>
    </row>
    <row r="52" spans="1:18" ht="35.25" customHeight="1" x14ac:dyDescent="0.35">
      <c r="A52" s="22" t="s">
        <v>35</v>
      </c>
      <c r="B52" s="22" t="s">
        <v>36</v>
      </c>
      <c r="C52" s="8"/>
      <c r="D52" s="8"/>
      <c r="E52" s="8"/>
      <c r="F52" s="7"/>
      <c r="G52" s="7"/>
      <c r="H52" s="9"/>
      <c r="I52" s="9">
        <v>1</v>
      </c>
      <c r="J52" s="7">
        <v>1</v>
      </c>
      <c r="K52" s="7">
        <v>1</v>
      </c>
      <c r="L52" s="33" t="s">
        <v>13</v>
      </c>
      <c r="M52" s="32"/>
      <c r="N52" s="32"/>
      <c r="O52" s="32"/>
      <c r="P52" s="37">
        <v>1</v>
      </c>
      <c r="Q52" s="20" t="s">
        <v>37</v>
      </c>
      <c r="R52" s="5"/>
    </row>
    <row r="53" spans="1:18" ht="49.25" customHeight="1" x14ac:dyDescent="0.35">
      <c r="A53" s="22" t="s">
        <v>26</v>
      </c>
      <c r="B53" s="22" t="s">
        <v>102</v>
      </c>
      <c r="C53" s="8"/>
      <c r="D53" s="8"/>
      <c r="E53" s="8"/>
      <c r="F53" s="8"/>
      <c r="G53" s="8"/>
      <c r="H53" s="8"/>
      <c r="I53" s="8"/>
      <c r="J53" s="8"/>
      <c r="K53" s="9">
        <v>1</v>
      </c>
      <c r="L53" s="19" t="s">
        <v>13</v>
      </c>
      <c r="M53" s="47"/>
      <c r="N53" s="47"/>
      <c r="O53" s="47"/>
      <c r="P53" s="48">
        <v>1</v>
      </c>
      <c r="Q53" s="45" t="s">
        <v>103</v>
      </c>
      <c r="R53" s="5"/>
    </row>
    <row r="54" spans="1:18" ht="49.25" customHeight="1" x14ac:dyDescent="0.35">
      <c r="A54" s="49"/>
      <c r="B54" s="49"/>
      <c r="C54" s="50"/>
      <c r="D54" s="50"/>
      <c r="E54" s="50"/>
      <c r="F54" s="50"/>
      <c r="G54" s="50"/>
      <c r="H54" s="50"/>
      <c r="I54" s="50"/>
      <c r="J54" s="50"/>
      <c r="K54" s="51"/>
      <c r="L54" s="52"/>
      <c r="M54" s="53"/>
      <c r="N54" s="53"/>
      <c r="O54" s="53"/>
      <c r="P54" s="54"/>
      <c r="Q54" s="55"/>
      <c r="R54" s="5"/>
    </row>
  </sheetData>
  <autoFilter ref="A6:Q52" xr:uid="{F720BEA8-19D6-49D6-951E-64648049CA38}"/>
  <customSheetViews>
    <customSheetView guid="{0E193225-0531-4CE0-9DEF-B31AB7D99866}" scale="60" fitToPage="1" hiddenColumns="1">
      <pane xSplit="2" ySplit="6" topLeftCell="I7" activePane="bottomRight" state="frozen"/>
      <selection pane="bottomRight" activeCell="B4" sqref="B4"/>
      <pageMargins left="0.25" right="0.25" top="0.75" bottom="0.75" header="0.3" footer="0.3"/>
      <pageSetup scale="32" orientation="portrait" r:id="rId1"/>
    </customSheetView>
  </customSheetViews>
  <mergeCells count="8">
    <mergeCell ref="L5:Q5"/>
    <mergeCell ref="A17:A22"/>
    <mergeCell ref="A23:A26"/>
    <mergeCell ref="A27:A31"/>
    <mergeCell ref="A36:A39"/>
    <mergeCell ref="Q19:Q21"/>
    <mergeCell ref="Q24:Q26"/>
    <mergeCell ref="C5:K5"/>
  </mergeCells>
  <phoneticPr fontId="10" type="noConversion"/>
  <pageMargins left="0.25" right="0.2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2018-09-06T13:14:30Z</cp:lastPrinted>
  <dcterms:created xsi:type="dcterms:W3CDTF">2013-09-03T15:10:09Z</dcterms:created>
  <dcterms:modified xsi:type="dcterms:W3CDTF">2020-10-01T14:07:29Z</dcterms:modified>
</cp:coreProperties>
</file>