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314b2b1000012c/Documents/IL SAG Website/NTG/2020 Annual NTG Process/Final NTG Ratios/"/>
    </mc:Choice>
  </mc:AlternateContent>
  <xr:revisionPtr revIDLastSave="0" documentId="8_{105D5D12-5B17-4F8F-B3BB-F4788C16A971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ComEd NTG Ratios" sheetId="1" r:id="rId1"/>
  </sheets>
  <definedNames>
    <definedName name="_xlnm._FilterDatabase" localSheetId="0" hidden="1">'ComEd NTG Ratios'!$A$2:$AZ$277</definedName>
    <definedName name="_Toc444276253" localSheetId="0">'ComEd NTG Ratios'!$AD$228</definedName>
    <definedName name="_xlnm.Print_Area" localSheetId="0">'ComEd NTG Ratios'!$A$1:$AG$273</definedName>
    <definedName name="_xlnm.Print_Titles" localSheetId="0">'ComEd NTG Ratios'!$1:$2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135" i="1" l="1"/>
  <c r="AS134" i="1"/>
  <c r="AJ213" i="1" l="1"/>
  <c r="AL181" i="1" l="1"/>
  <c r="AI32" i="1" l="1"/>
  <c r="AL32" i="1"/>
  <c r="AK32" i="1"/>
  <c r="AJ32" i="1"/>
  <c r="AI213" i="1" l="1"/>
  <c r="AJ203" i="1"/>
  <c r="AI203" i="1"/>
  <c r="AL214" i="1" l="1"/>
  <c r="AL215" i="1"/>
  <c r="AL216" i="1"/>
  <c r="AL218" i="1"/>
  <c r="AL219" i="1"/>
  <c r="AL220" i="1"/>
  <c r="AL224" i="1"/>
  <c r="AL225" i="1"/>
  <c r="AL226" i="1"/>
  <c r="AL185" i="1"/>
  <c r="AL178" i="1"/>
  <c r="AL171" i="1"/>
  <c r="AL213" i="1" s="1"/>
  <c r="AL170" i="1"/>
  <c r="AL144" i="1" l="1"/>
  <c r="AL203" i="1"/>
  <c r="AL59" i="1"/>
  <c r="AJ45" i="1"/>
  <c r="AK45" i="1"/>
  <c r="AO45" i="1"/>
  <c r="AI45" i="1"/>
  <c r="AL29" i="1"/>
  <c r="AJ36" i="1"/>
  <c r="AK36" i="1"/>
  <c r="AL36" i="1"/>
  <c r="AI36" i="1"/>
  <c r="AL45" i="1" l="1"/>
  <c r="AJ5" i="1"/>
  <c r="AJ4" i="1"/>
  <c r="AL5" i="1" l="1"/>
  <c r="AL4" i="1"/>
  <c r="AG47" i="1"/>
  <c r="AG36" i="1"/>
  <c r="AG46" i="1"/>
  <c r="AG45" i="1"/>
  <c r="R17" i="1" l="1"/>
  <c r="AG29" i="1" l="1"/>
  <c r="U29" i="1" l="1"/>
  <c r="AG233" i="1" l="1"/>
  <c r="AG230" i="1"/>
  <c r="AE185" i="1" l="1"/>
  <c r="AG185" i="1" s="1"/>
  <c r="AD193" i="1"/>
  <c r="AG193" i="1" s="1"/>
  <c r="AG225" i="1" l="1"/>
  <c r="AG226" i="1"/>
  <c r="AG224" i="1"/>
  <c r="AG215" i="1"/>
  <c r="AG216" i="1"/>
  <c r="AG218" i="1"/>
  <c r="AG219" i="1"/>
  <c r="AG220" i="1"/>
  <c r="AG214" i="1"/>
  <c r="AG5" i="1" l="1"/>
  <c r="AG4" i="1"/>
  <c r="R19" i="1" l="1"/>
  <c r="R18" i="1"/>
  <c r="R153" i="1"/>
  <c r="R152" i="1"/>
  <c r="R151" i="1"/>
  <c r="R150" i="1"/>
  <c r="K141" i="1"/>
  <c r="R141" i="1" s="1"/>
  <c r="U141" i="1" s="1"/>
  <c r="K140" i="1"/>
  <c r="R140" i="1" s="1"/>
  <c r="U140" i="1" s="1"/>
  <c r="K138" i="1"/>
  <c r="R138" i="1" s="1"/>
  <c r="U138" i="1" s="1"/>
  <c r="S28" i="1"/>
  <c r="R28" i="1"/>
  <c r="S24" i="1"/>
  <c r="R24" i="1"/>
  <c r="S23" i="1"/>
  <c r="R23" i="1"/>
  <c r="S22" i="1"/>
  <c r="R22" i="1"/>
  <c r="U15" i="1"/>
  <c r="S10" i="1"/>
  <c r="S6" i="1"/>
  <c r="S14" i="1"/>
  <c r="R14" i="1"/>
  <c r="R5" i="1"/>
  <c r="U5" i="1" s="1"/>
  <c r="R4" i="1"/>
  <c r="U4" i="1" s="1"/>
  <c r="K10" i="1"/>
  <c r="R10" i="1" s="1"/>
  <c r="K6" i="1"/>
  <c r="R6" i="1" s="1"/>
  <c r="U23" i="1" l="1"/>
  <c r="U28" i="1"/>
  <c r="U14" i="1"/>
  <c r="U24" i="1"/>
  <c r="U6" i="1"/>
  <c r="U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Agapay-Read</author>
    <author>tc={492EC010-1EDC-4EF2-AECE-6C10E947F2DE}</author>
    <author>tc={72BECF4B-5E2A-487B-AA3E-0385F9FF098F}</author>
  </authors>
  <commentList>
    <comment ref="C18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Laura Agapay-Read:</t>
        </r>
        <r>
          <rPr>
            <sz val="9"/>
            <color indexed="81"/>
            <rFont val="Tahoma"/>
            <family val="2"/>
          </rPr>
          <t xml:space="preserve">
CSR does not exist in PY10. Program is now "Heating and Cooling Rebates"</t>
        </r>
      </text>
    </comment>
    <comment ref="AS236" authorId="1" shapeId="0" xr:uid="{492EC010-1EDC-4EF2-AECE-6C10E947F2DE}">
      <text>
        <r>
          <rPr>
            <sz val="1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Might be 0.49. Waiting on Confirmation from Amy B.</t>
        </r>
      </text>
    </comment>
    <comment ref="AV236" authorId="2" shapeId="0" xr:uid="{72BECF4B-5E2A-487B-AA3E-0385F9FF098F}">
      <text>
        <r>
          <rPr>
            <sz val="1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Might be 0.60. Waiting on confirmation from Amy B.</t>
        </r>
      </text>
    </comment>
  </commentList>
</comments>
</file>

<file path=xl/sharedStrings.xml><?xml version="1.0" encoding="utf-8"?>
<sst xmlns="http://schemas.openxmlformats.org/spreadsheetml/2006/main" count="3200" uniqueCount="485">
  <si>
    <t>Sector</t>
  </si>
  <si>
    <t>PY1</t>
  </si>
  <si>
    <t>PY2</t>
  </si>
  <si>
    <t>PY3</t>
  </si>
  <si>
    <t>PY4</t>
  </si>
  <si>
    <t>C&amp;I</t>
  </si>
  <si>
    <t>NA</t>
  </si>
  <si>
    <t>Residential</t>
  </si>
  <si>
    <t>Multi-Family All Electric</t>
  </si>
  <si>
    <t>Multi-Family with Gas</t>
  </si>
  <si>
    <t>R</t>
  </si>
  <si>
    <t>PY5 SAG Consensus</t>
  </si>
  <si>
    <t>PY6 SAG Consensus</t>
  </si>
  <si>
    <t>PY5 Research</t>
  </si>
  <si>
    <t xml:space="preserve">Free ridership </t>
  </si>
  <si>
    <t>Spillover</t>
  </si>
  <si>
    <t>NTG</t>
  </si>
  <si>
    <t xml:space="preserve">Residential </t>
  </si>
  <si>
    <t xml:space="preserve">C&amp;I </t>
  </si>
  <si>
    <t>As above</t>
  </si>
  <si>
    <t>0 + 0.12 + 0.20</t>
  </si>
  <si>
    <t>Participant Spillover</t>
  </si>
  <si>
    <t>Free Ridership</t>
  </si>
  <si>
    <t>Nonparticipant Spillover</t>
  </si>
  <si>
    <t>EPY7 EM&amp;V Recommendations</t>
  </si>
  <si>
    <t>No research</t>
  </si>
  <si>
    <t>Not offered until PY6</t>
  </si>
  <si>
    <t>varies</t>
  </si>
  <si>
    <t>Use DI #</t>
  </si>
  <si>
    <t>In the NTG</t>
  </si>
  <si>
    <t>0.59+0.05=0.64</t>
  </si>
  <si>
    <t>0.54+0.05=0.59</t>
  </si>
  <si>
    <t>PY6 Research</t>
  </si>
  <si>
    <t>Draft</t>
  </si>
  <si>
    <t>0.74, kWh; 0.83, kW</t>
  </si>
  <si>
    <t>Negligible</t>
  </si>
  <si>
    <t>0.26, kWh; 0.17, kW</t>
  </si>
  <si>
    <t xml:space="preserve">No Research  </t>
  </si>
  <si>
    <t>Free ridership</t>
  </si>
  <si>
    <t>0.60 kWh, 0.57 kW</t>
  </si>
  <si>
    <t>0.40 kWh, 0.43 kW</t>
  </si>
  <si>
    <t>Behavioral</t>
  </si>
  <si>
    <t>N A</t>
  </si>
  <si>
    <t>Behavioral - No NTG</t>
  </si>
  <si>
    <t>2010 MA VT Evaluation Research</t>
  </si>
  <si>
    <t>0.56*</t>
  </si>
  <si>
    <t>CHP Pilot in PY8</t>
  </si>
  <si>
    <t>EPY8 EM&amp;V Recommended Values</t>
  </si>
  <si>
    <t>CLEAResult Schools DI</t>
  </si>
  <si>
    <t>Matrix Demand-Based Fan Control</t>
  </si>
  <si>
    <t>0.29 *</t>
  </si>
  <si>
    <t>0.30 *</t>
  </si>
  <si>
    <t>0.61 kWh 0.64 kW</t>
  </si>
  <si>
    <t>PY4 Research</t>
  </si>
  <si>
    <t>Large C&amp;I Pilot</t>
  </si>
  <si>
    <t>Large C&amp;I Pilot in PY8</t>
  </si>
  <si>
    <t>Matrix K through 12 Private Schools DI</t>
  </si>
  <si>
    <t xml:space="preserve">LED Street Lighting </t>
  </si>
  <si>
    <t>TBD in Cr. SO Analy.</t>
  </si>
  <si>
    <t>Began in PY7</t>
  </si>
  <si>
    <t>Began in PY6</t>
  </si>
  <si>
    <t>0.75, kWh; 0.84, kW</t>
  </si>
  <si>
    <t>EPY9 EM&amp;V Recommended Values</t>
  </si>
  <si>
    <t>Program</t>
  </si>
  <si>
    <t>CUB Energy Saver</t>
  </si>
  <si>
    <t>No</t>
  </si>
  <si>
    <t>Residential Lighting Program</t>
  </si>
  <si>
    <t>Pulse Energy &lt;100 kW</t>
  </si>
  <si>
    <t>Bidgely</t>
  </si>
  <si>
    <t>Meter Genius</t>
  </si>
  <si>
    <t>Root 3</t>
  </si>
  <si>
    <t xml:space="preserve">Residential New Construction </t>
  </si>
  <si>
    <t>Efficient Products (STEP)</t>
  </si>
  <si>
    <t>Ended</t>
  </si>
  <si>
    <t>Assisted &amp; Sr. Housing (Elevate)</t>
  </si>
  <si>
    <t>Community-based CFL Distribution (CLEAResult)</t>
  </si>
  <si>
    <t>Luminaire-Level Lighting Control (CLEAResult)</t>
  </si>
  <si>
    <t>SEM Strategic Energy Management</t>
  </si>
  <si>
    <t>CHP</t>
  </si>
  <si>
    <t>Project-specific</t>
  </si>
  <si>
    <t>AirCare Plus (&gt;100 kW)</t>
  </si>
  <si>
    <t>Operational Savings</t>
  </si>
  <si>
    <t>Advanced Power Strips for Commercial</t>
  </si>
  <si>
    <t>PlotWatt Quick Serve Restaurant Optimization</t>
  </si>
  <si>
    <t>Q-Sync Motor Pilot</t>
  </si>
  <si>
    <t>Alltemp Advanced Refrigerant Pilot</t>
  </si>
  <si>
    <t>Q-Coefficient Thermal Mass Energy Efficiency Pilot</t>
  </si>
  <si>
    <t>ended</t>
  </si>
  <si>
    <t>0.42 kWh, 0.30 kW</t>
  </si>
  <si>
    <t>0.58 kWh, 0.70 kW</t>
  </si>
  <si>
    <t>0.32 kWh and kW</t>
  </si>
  <si>
    <t>0.68 kWh and kW</t>
  </si>
  <si>
    <t>0.80 kWh, 0.81 kW</t>
  </si>
  <si>
    <t>0.20 kWh, 0.19 kW</t>
  </si>
  <si>
    <t>Low Income Multi-Family</t>
  </si>
  <si>
    <t>yes</t>
  </si>
  <si>
    <t>Small Commercial Lit Signage</t>
  </si>
  <si>
    <t>SEDAC - Enhanced Building Optimization</t>
  </si>
  <si>
    <t>AKA</t>
  </si>
  <si>
    <t>Standard Incentive</t>
  </si>
  <si>
    <t>Custom Incentive</t>
  </si>
  <si>
    <t>FKA Compressed Air</t>
  </si>
  <si>
    <t>Industrial Systems Optimization</t>
  </si>
  <si>
    <t>RCx</t>
  </si>
  <si>
    <t>New Construction</t>
  </si>
  <si>
    <t>Combined Heat and Power</t>
  </si>
  <si>
    <t>APS</t>
  </si>
  <si>
    <t>Refrigerator Recycling</t>
  </si>
  <si>
    <t>Complete System Replacement</t>
  </si>
  <si>
    <t>EEE</t>
  </si>
  <si>
    <t>Weatherbug</t>
  </si>
  <si>
    <t>Connected Savings Wi-Fi Thermostat Optimization</t>
  </si>
  <si>
    <t>Small Business Energy Savings</t>
  </si>
  <si>
    <t>SBES</t>
  </si>
  <si>
    <t>Small Commercial HVAC Tune-Up</t>
  </si>
  <si>
    <t>AirCare Plus (&lt;= 100 kW)</t>
  </si>
  <si>
    <t>Desktop Power Management (RSG)</t>
  </si>
  <si>
    <t>One Change</t>
  </si>
  <si>
    <t>PowerTakeoff</t>
  </si>
  <si>
    <t>STEP Efficient Products. Saving Through Efficient Products.</t>
  </si>
  <si>
    <t>SEDAC</t>
  </si>
  <si>
    <t>Lighting</t>
  </si>
  <si>
    <t>Non-Lighting</t>
  </si>
  <si>
    <t>Measure or Sub-Program</t>
  </si>
  <si>
    <t>Comprehensive (old)</t>
  </si>
  <si>
    <t>Other</t>
  </si>
  <si>
    <t>Multi-Family Common Area</t>
  </si>
  <si>
    <t>Overall Refrigerator. Includes Program Induced Replacement factor.</t>
  </si>
  <si>
    <t>Overall Freezer. Includes Program Induced Replacement factor.</t>
  </si>
  <si>
    <t>Overall AC Unit</t>
  </si>
  <si>
    <t>Showerhead</t>
  </si>
  <si>
    <t>Programmable Thermostat</t>
  </si>
  <si>
    <t>Participant</t>
  </si>
  <si>
    <t>Trade Ally</t>
  </si>
  <si>
    <t>Home Energy Rebate - CSR with Gas</t>
  </si>
  <si>
    <t>CFL</t>
  </si>
  <si>
    <t>Clothes Washer</t>
  </si>
  <si>
    <t>Refrigerator</t>
  </si>
  <si>
    <t>Air Purifier</t>
  </si>
  <si>
    <t>Heat Pump Water Heater</t>
  </si>
  <si>
    <t>Clothes Dryer</t>
  </si>
  <si>
    <t>Dehumidifier</t>
  </si>
  <si>
    <t>Dishwasher</t>
  </si>
  <si>
    <t>Pool Pump</t>
  </si>
  <si>
    <t>Bathroom exhaust fan</t>
  </si>
  <si>
    <t>Water cooler</t>
  </si>
  <si>
    <t>Window AC</t>
  </si>
  <si>
    <t>Elementary Energy Education</t>
  </si>
  <si>
    <t>Standard CFL</t>
  </si>
  <si>
    <t>Specialty CFL</t>
  </si>
  <si>
    <t>Coupon</t>
  </si>
  <si>
    <t>CFL Public Event</t>
  </si>
  <si>
    <t>Power Strip DI</t>
  </si>
  <si>
    <t>Power Strip Public Event</t>
  </si>
  <si>
    <t>Multi-Family Elevate</t>
  </si>
  <si>
    <t>Wall Mounted Occupancy Sensor</t>
  </si>
  <si>
    <t>T12</t>
  </si>
  <si>
    <t>Insulation</t>
  </si>
  <si>
    <t>Comprehensive Non-CFL</t>
  </si>
  <si>
    <t>Agricultural EE</t>
  </si>
  <si>
    <t>Performance Based Model</t>
  </si>
  <si>
    <t>Follows bulb type</t>
  </si>
  <si>
    <t>Thermostat</t>
  </si>
  <si>
    <t>IPA</t>
  </si>
  <si>
    <t xml:space="preserve">C&amp;I - Third Party </t>
  </si>
  <si>
    <t xml:space="preserve">Residential - Third Party </t>
  </si>
  <si>
    <t>C&amp;I - Pilot</t>
  </si>
  <si>
    <t>Residential - Pilot</t>
  </si>
  <si>
    <t>Weatherization (joint Gas)</t>
  </si>
  <si>
    <t>Multi-family Comprehensive EE</t>
  </si>
  <si>
    <t>Home Energy Savings, Home Energy Jumpstart</t>
  </si>
  <si>
    <t>Home Energy Savings</t>
  </si>
  <si>
    <t>Air Source Heat Pump</t>
  </si>
  <si>
    <t>Ductless Mini-Split</t>
  </si>
  <si>
    <t>Geothermal Heat Pump</t>
  </si>
  <si>
    <t>ECM Furnace Motor--with Furnace Upgrade</t>
  </si>
  <si>
    <t>ECM Furnace Motor--without Furnace Upgrade</t>
  </si>
  <si>
    <t>Linear LED</t>
  </si>
  <si>
    <t>Programmable Thermostat and Programmable Thermostat Education</t>
  </si>
  <si>
    <t>CY2019 EM&amp;V Recommended Values</t>
  </si>
  <si>
    <t>CY2019 Active</t>
  </si>
  <si>
    <t>CY2019 FR Source</t>
  </si>
  <si>
    <t>CY2019 SO Source</t>
  </si>
  <si>
    <t>CY2019 Notes</t>
  </si>
  <si>
    <t>Yes</t>
  </si>
  <si>
    <t>Default value</t>
  </si>
  <si>
    <t>Public Housing Authority</t>
  </si>
  <si>
    <t>PY8 and PY9 Participating customer surveys</t>
  </si>
  <si>
    <t>The evaluation team performed telephone surveys in PY8, but deferred analysis until PY9. The recommended values are based on the combined PY8/9 results.</t>
  </si>
  <si>
    <t>Building-level</t>
  </si>
  <si>
    <t>We recommend an ex-post value</t>
  </si>
  <si>
    <t>PY7 Secondary research</t>
  </si>
  <si>
    <t>Voltage Optimization</t>
  </si>
  <si>
    <t>VO</t>
  </si>
  <si>
    <t>Income Eligible</t>
  </si>
  <si>
    <t>AHNC</t>
  </si>
  <si>
    <t>Illinois TRM Version 6.0</t>
  </si>
  <si>
    <t>Food Bank LED Distribution</t>
  </si>
  <si>
    <t>LED Lighting</t>
  </si>
  <si>
    <t>Air Sealing</t>
  </si>
  <si>
    <t>Attic Insulation</t>
  </si>
  <si>
    <t>Central Air Conditioner</t>
  </si>
  <si>
    <t>CFL Lighting</t>
  </si>
  <si>
    <t>Furnace</t>
  </si>
  <si>
    <t>LED Exit Sign</t>
  </si>
  <si>
    <t>Occupancy Sensor</t>
  </si>
  <si>
    <t>Room Air Conditioner</t>
  </si>
  <si>
    <t>Single Family Retrofit</t>
  </si>
  <si>
    <t>Basement/Sidewall Insulation</t>
  </si>
  <si>
    <t>Bathroom Exhaust Fan</t>
  </si>
  <si>
    <t>Duct Insulation and Sealing</t>
  </si>
  <si>
    <t>ECM Motor Retrofit</t>
  </si>
  <si>
    <t>Floor Insulation Above Crawlspace</t>
  </si>
  <si>
    <t>Freezer</t>
  </si>
  <si>
    <t>HW Pipe Insulation (1 ft.) (DI)</t>
  </si>
  <si>
    <t>LED Indoor Specialty</t>
  </si>
  <si>
    <t>LED Indoor Standard</t>
  </si>
  <si>
    <t>LED Outdoor Specialty</t>
  </si>
  <si>
    <t>LED Outdoor Standard</t>
  </si>
  <si>
    <t>Wall Insulation</t>
  </si>
  <si>
    <t>Water Heater Wrap</t>
  </si>
  <si>
    <t>PY9 Retailer and participant surveys</t>
  </si>
  <si>
    <t>Estimated/deemed</t>
  </si>
  <si>
    <t>LED</t>
  </si>
  <si>
    <t>Water Heater Temp Setback</t>
  </si>
  <si>
    <t>PY7 SAG Consensus Value</t>
  </si>
  <si>
    <t>0.77 kWh and 0.78 kW</t>
  </si>
  <si>
    <t>0.23 kWh and 0.22 kW</t>
  </si>
  <si>
    <t>Reprogram Thermostat</t>
  </si>
  <si>
    <t>DWH Pipe Insulation</t>
  </si>
  <si>
    <t>Multifamily Energy Savings</t>
  </si>
  <si>
    <t>Participant and TA self-report, real-time approach</t>
  </si>
  <si>
    <t>SBES, high-end delivery system</t>
  </si>
  <si>
    <t>MF Common Areas</t>
  </si>
  <si>
    <t>Evaluation calculates net savings with a regression analysis of energy use data</t>
  </si>
  <si>
    <t>PY8 participating customer surveys</t>
  </si>
  <si>
    <t>PY6 SAG Consensus Value</t>
  </si>
  <si>
    <t>The savings value in the IL TRM is a net savings number.</t>
  </si>
  <si>
    <t>SAG Consensus Value</t>
  </si>
  <si>
    <t>Advanced Thermostat</t>
  </si>
  <si>
    <t>Ameren researched value from PY4</t>
  </si>
  <si>
    <t>PY9 in-store intercepts</t>
  </si>
  <si>
    <t>PY9 participant surveys</t>
  </si>
  <si>
    <t>0.56 kWh and 0.58 kW</t>
  </si>
  <si>
    <t>Will conduct primary NTG research in CY2019</t>
  </si>
  <si>
    <t>Will conduct primary NTG research in CY2018</t>
  </si>
  <si>
    <t>Will conduct primary NTG research in CY2018 on municipally-owned lights</t>
  </si>
  <si>
    <t>Will conduct primary research on free ridership in CY2018-9</t>
  </si>
  <si>
    <t>Will conduct primary NTG research in CY2018-9</t>
  </si>
  <si>
    <t>0.44 kWh and 0.42 kW</t>
  </si>
  <si>
    <t>PY8 and PY9 participating customer surveys</t>
  </si>
  <si>
    <t>PY9 retailer and participating customer surveys</t>
  </si>
  <si>
    <t xml:space="preserve">PY7 partcipants, builders, and raters, survey </t>
  </si>
  <si>
    <t>HEA PY8 participating customer surveys</t>
  </si>
  <si>
    <t>HEA PY9 participating customer surveys</t>
  </si>
  <si>
    <t xml:space="preserve">Similar to Ameren SB </t>
  </si>
  <si>
    <t>History</t>
  </si>
  <si>
    <t>Attic Insulation + Air Sealing Only</t>
  </si>
  <si>
    <t>N/A</t>
  </si>
  <si>
    <t>Standard</t>
  </si>
  <si>
    <t>Custom</t>
  </si>
  <si>
    <t>Retrocommissioning</t>
  </si>
  <si>
    <t>Applies to all paths</t>
  </si>
  <si>
    <t xml:space="preserve">Energy Advisor Monitoring-based Commissioning </t>
  </si>
  <si>
    <t>No program-specific research available yet. Program approach is substantially more hands on and long lasting and internal-capability building than RCx, which implies a higher NTG Ratio than RCx.</t>
  </si>
  <si>
    <t>Business Energy Analyzer</t>
  </si>
  <si>
    <t>Agentis</t>
  </si>
  <si>
    <t>RCT regression evaluation calculates net savings</t>
  </si>
  <si>
    <t>Seasonal Savings</t>
  </si>
  <si>
    <t>RED regression evaluation calculates net savings</t>
  </si>
  <si>
    <t>Program is not expected to be evaluated in CY2019</t>
  </si>
  <si>
    <t>CY2018 EM&amp;V Recommended Values</t>
  </si>
  <si>
    <t>TRM v7</t>
  </si>
  <si>
    <t>Pipe Insulation</t>
  </si>
  <si>
    <t>Subject to revision, as per TRM v7 and EISA.</t>
  </si>
  <si>
    <t>Kitchen Faucet Aerator SF (DI)</t>
  </si>
  <si>
    <t>Bathroom Faucet Aerator</t>
  </si>
  <si>
    <t>Kitchen Faucet Aerator</t>
  </si>
  <si>
    <t>Bathroom Faucet Aerator SF (DI)</t>
  </si>
  <si>
    <t>Advanced Power Strip</t>
  </si>
  <si>
    <t>Power Strip</t>
  </si>
  <si>
    <t>Aerator</t>
  </si>
  <si>
    <t>Co-Location: New Construction</t>
  </si>
  <si>
    <t>Co-Location: Retrofit</t>
  </si>
  <si>
    <t>Non-Co-Location</t>
  </si>
  <si>
    <t>LED lamp and fixture</t>
  </si>
  <si>
    <t>Linear Fluorescent</t>
  </si>
  <si>
    <t>Battery Charger</t>
  </si>
  <si>
    <t>LED Bulb</t>
  </si>
  <si>
    <t xml:space="preserve">LED Bulb - Directional </t>
  </si>
  <si>
    <t>LED Fixture</t>
  </si>
  <si>
    <t>High Performance T8</t>
  </si>
  <si>
    <t>Refrigerator Wtd. Avg.</t>
  </si>
  <si>
    <t>Freezer Wtd. Avg.</t>
  </si>
  <si>
    <t>Room AC unit Wtd. Avg.</t>
  </si>
  <si>
    <t>Advanced Power Strip (Tier 1)</t>
  </si>
  <si>
    <t>Advanced Power Strip (Tier 2)</t>
  </si>
  <si>
    <t>Occupancy Sensor Lighting Control</t>
  </si>
  <si>
    <t>Beverage and Snack Control</t>
  </si>
  <si>
    <t>LED - Copay</t>
  </si>
  <si>
    <t>LED - Free</t>
  </si>
  <si>
    <t>Showertimer</t>
  </si>
  <si>
    <t>Flow Rate Test Bag</t>
  </si>
  <si>
    <t>LED Bulb - Omni-Directional</t>
  </si>
  <si>
    <t>LED Bulb - Directional</t>
  </si>
  <si>
    <t>LED Bulb - Specialty</t>
  </si>
  <si>
    <t>4-year average based on SAG consensus</t>
  </si>
  <si>
    <t>Non Residential New Construction</t>
  </si>
  <si>
    <t xml:space="preserve">Based on Non-Residential NC </t>
  </si>
  <si>
    <t>Ex post</t>
  </si>
  <si>
    <t>SAG Consensus acknowledges that program is similar to RCx except that participants are customers who have consistently demonstrated having taken no EE actions.</t>
  </si>
  <si>
    <t>SAG Consensus Value based on PY5 research</t>
  </si>
  <si>
    <t>Packaged Terminal  Heat Pump</t>
  </si>
  <si>
    <t>Participant and TA self-report (real time) - FR &amp; SO are based upon PY7 Participant Surveys and updated TA interviews (PY8), averaged using a TRM v7 weighting method which resulted in 46/54 participant/TA weighting.</t>
  </si>
  <si>
    <t>CY2020 EM&amp;V Recommended Values</t>
  </si>
  <si>
    <t>CY2020 Active</t>
  </si>
  <si>
    <t>CY2020 FR Source</t>
  </si>
  <si>
    <t>CY2020 SO Source</t>
  </si>
  <si>
    <t>CY2020 Notes</t>
  </si>
  <si>
    <t>Multi-Family Income Eligible</t>
  </si>
  <si>
    <t>Multi-Family Market Rate</t>
  </si>
  <si>
    <r>
      <t>Affordable Ho</t>
    </r>
    <r>
      <rPr>
        <sz val="12"/>
        <rFont val="Calibri"/>
        <family val="2"/>
        <scheme val="minor"/>
      </rPr>
      <t>using New Construction</t>
    </r>
  </si>
  <si>
    <t>LIKE</t>
  </si>
  <si>
    <t xml:space="preserve">Income Eligible - Third Party </t>
  </si>
  <si>
    <t>C&amp;I - Third Party</t>
  </si>
  <si>
    <t>EnergySmart Grocer</t>
  </si>
  <si>
    <t>Agricultural Program</t>
  </si>
  <si>
    <t>Telecommunication Optimization</t>
  </si>
  <si>
    <t>0.56 kWh, 0.66 KW</t>
  </si>
  <si>
    <t>0.44 kWh, 0.34 kW</t>
  </si>
  <si>
    <t>0.78 kWh, 0.82 KW</t>
  </si>
  <si>
    <t xml:space="preserve">Private Sector </t>
  </si>
  <si>
    <t>0.76 kWh, 0.77 kW</t>
  </si>
  <si>
    <t>0.24 kWh, 0.23 kW</t>
  </si>
  <si>
    <t>PY8 ARP Participant Survey</t>
  </si>
  <si>
    <t>Air Sealing (without Attic Insulation)</t>
  </si>
  <si>
    <t xml:space="preserve">Duct Sealing </t>
  </si>
  <si>
    <t xml:space="preserve">Wall Insulation </t>
  </si>
  <si>
    <t>Programmable Thermostat (Direct Install)</t>
  </si>
  <si>
    <t>Programmable Thermostat (Comprehensive)</t>
  </si>
  <si>
    <t>LED Linear (CA)</t>
  </si>
  <si>
    <t>LED Omnidirectional</t>
  </si>
  <si>
    <t>Controls (IU)</t>
  </si>
  <si>
    <t>Fluorescent Delamping (CA)</t>
  </si>
  <si>
    <t>Commercial Geothermal Advancement (CSA)</t>
  </si>
  <si>
    <t>CSA</t>
  </si>
  <si>
    <t>Based on RCT Evaluation design</t>
  </si>
  <si>
    <t>Adsorbant Air Cleaner</t>
  </si>
  <si>
    <t>Schnucks VFD</t>
  </si>
  <si>
    <t>Smart Building Operations Pilot</t>
  </si>
  <si>
    <t>Standard Non-Lighting</t>
  </si>
  <si>
    <t>Income Eligible - Pilot</t>
  </si>
  <si>
    <t>Ductless Heat Pump &amp; Building Envelope</t>
  </si>
  <si>
    <t>Lucha Passive House</t>
  </si>
  <si>
    <t>HVAC SAVE</t>
  </si>
  <si>
    <t>Holiday Light Exchange</t>
  </si>
  <si>
    <t>Nest Seasonal Savings (Cooling Season)</t>
  </si>
  <si>
    <t>Based on RED Evaluation design</t>
  </si>
  <si>
    <t xml:space="preserve">ComEd Net-to-Gross Ratios </t>
  </si>
  <si>
    <t>PY7 EM&amp;V NTG Ratio Recommended Value</t>
  </si>
  <si>
    <t>PY8 EM&amp;V NTG Ratio Recommended Value</t>
  </si>
  <si>
    <t>PY9 EM&amp;V NTG Ratio Recommended Value</t>
  </si>
  <si>
    <t>CY2018 EM&amp;V NTG Ratio Recommended Value</t>
  </si>
  <si>
    <t>CY2019 EM&amp;V NTG Ratio Recommended Value</t>
  </si>
  <si>
    <t>CY2020 EM&amp;V NTG Ratio Recommended Value</t>
  </si>
  <si>
    <t>TRM v7 yields net savings and does not require NTG adjustment</t>
  </si>
  <si>
    <t>TRM default</t>
  </si>
  <si>
    <t xml:space="preserve">4-year average, including CY2018 participating customer survey </t>
  </si>
  <si>
    <t xml:space="preserve">Note that the evaluation team developed a single estimate for participant spillover and a single estimate for non-participant spillover across all LED types. </t>
  </si>
  <si>
    <t>LED Specialty</t>
  </si>
  <si>
    <t>ComEd EEE CY2019</t>
  </si>
  <si>
    <t/>
  </si>
  <si>
    <t>Draft Illinois Policy Manual statement on Income Eligible programs</t>
  </si>
  <si>
    <t>Innovative equipment available only via ComEd pilot</t>
  </si>
  <si>
    <t>Evaluation judgement</t>
  </si>
  <si>
    <t>Same as CY2018?</t>
  </si>
  <si>
    <t>Awaiting SBES Research Finalization</t>
  </si>
  <si>
    <t>Secondary Lit</t>
  </si>
  <si>
    <t>Now offered through the Midstream pilot</t>
  </si>
  <si>
    <t>0.30 kWh, 0.37 kW</t>
  </si>
  <si>
    <t>0.70 kWh, 0.63 kW</t>
  </si>
  <si>
    <t>Public Sector -DCEO</t>
  </si>
  <si>
    <t>CY2018 In-store Intercept Surveys</t>
  </si>
  <si>
    <t xml:space="preserve">Custom </t>
  </si>
  <si>
    <t xml:space="preserve">Public Sector </t>
  </si>
  <si>
    <t>NO</t>
  </si>
  <si>
    <t>Product Discounts</t>
  </si>
  <si>
    <t>Big Box, DIY, Warehouse, all lighting</t>
  </si>
  <si>
    <t>All other stores, all lighting</t>
  </si>
  <si>
    <t>ComEd Custom CY2018 research</t>
  </si>
  <si>
    <t>0.33 kWh, 0.33 kW</t>
  </si>
  <si>
    <t>0.67 kWh, 0.67 kW</t>
  </si>
  <si>
    <t>Public Small Facilities</t>
  </si>
  <si>
    <t>PSF</t>
  </si>
  <si>
    <t>CFL Fixture</t>
  </si>
  <si>
    <t>CFL Non-Common Area</t>
  </si>
  <si>
    <t>Comprehensive Project</t>
  </si>
  <si>
    <t>DI CFL Common Area</t>
  </si>
  <si>
    <t>Refrigerator - Non-Retailer</t>
  </si>
  <si>
    <t>Freezer - Non-Retailer</t>
  </si>
  <si>
    <t>Room AC - Non-Retailer</t>
  </si>
  <si>
    <t>Hot Water Temp Gauge Card</t>
  </si>
  <si>
    <t xml:space="preserve">Refrigerator - Retailer </t>
  </si>
  <si>
    <t>Freezer - Retailer</t>
  </si>
  <si>
    <t>System (old)</t>
  </si>
  <si>
    <t>Mid Stream Incentive</t>
  </si>
  <si>
    <t>IE Lighting Discount</t>
  </si>
  <si>
    <t>Appliance Rebate</t>
  </si>
  <si>
    <t>Lighting Discount</t>
  </si>
  <si>
    <t>Data Center</t>
  </si>
  <si>
    <t>BILD - Mid Stream Incentive</t>
  </si>
  <si>
    <t>Rural Small Biz EE Kit</t>
  </si>
  <si>
    <t>Willdan Sustainable School</t>
  </si>
  <si>
    <t>RLD Small C&amp;I Thermostat</t>
  </si>
  <si>
    <t>Weidt Group New Construction -- Small Building</t>
  </si>
  <si>
    <t>Product Discount</t>
  </si>
  <si>
    <t>UIC-ERC Low Income Kit</t>
  </si>
  <si>
    <t>Fridge Freezer Recycle Reward</t>
  </si>
  <si>
    <t>Home Energy Assessment</t>
  </si>
  <si>
    <t>Heating and Cooling Rebate</t>
  </si>
  <si>
    <t>Heating, Cooling &amp; Weatherization Rebate</t>
  </si>
  <si>
    <t>NTC Middle School Take Home Kit</t>
  </si>
  <si>
    <t>Energy Star Appliance Rebate</t>
  </si>
  <si>
    <t>Direct to Consumer Kit</t>
  </si>
  <si>
    <t>Home Energy Report</t>
  </si>
  <si>
    <t>Smart Meter Connected Device</t>
  </si>
  <si>
    <t>Great Energy Steward</t>
  </si>
  <si>
    <t>Food Pantry</t>
  </si>
  <si>
    <t>New Manufactured Home</t>
  </si>
  <si>
    <t>Manufactured Home</t>
  </si>
  <si>
    <t>Nonprofit Organization</t>
  </si>
  <si>
    <t>Public Building in Distressed Community</t>
  </si>
  <si>
    <t>Small Business Kit</t>
  </si>
  <si>
    <t>School Kit, Elementary Education</t>
  </si>
  <si>
    <t>Low Income Kit</t>
  </si>
  <si>
    <t>Other, Direct Installed in Unit</t>
  </si>
  <si>
    <t>Other, Direct Installed in Common Area</t>
  </si>
  <si>
    <t>Hot Water</t>
  </si>
  <si>
    <t>Other Direct Install</t>
  </si>
  <si>
    <t>Weatherization</t>
  </si>
  <si>
    <t>All Other</t>
  </si>
  <si>
    <t>Other Standard</t>
  </si>
  <si>
    <t>Home Energy Rebate. HVAC and Wx Rebate. CSR</t>
  </si>
  <si>
    <t>Home Energy Rebate. HVAC and Wx Rebate</t>
  </si>
  <si>
    <t>Wx Rebate</t>
  </si>
  <si>
    <t>0.23 kWh, 0.22 kW</t>
  </si>
  <si>
    <t>0.77 kWh, 0.78 kW</t>
  </si>
  <si>
    <t>ComEd Standard PY9 research</t>
  </si>
  <si>
    <t>PY9 participating customer survey</t>
  </si>
  <si>
    <t>PY8 and PY9 participating customer survey</t>
  </si>
  <si>
    <t>The evaluation team performed telephone survey in PY8, but deferred analysis until PY9. The recommended values are based on the combined PY8/9 results.</t>
  </si>
  <si>
    <t>PY9 participating customer survey and PY9 service provider survey</t>
  </si>
  <si>
    <t>PY9 participating customer survey and participating distributor survey</t>
  </si>
  <si>
    <t>PY9 and CY2018 participating customer survey</t>
  </si>
  <si>
    <t>PY8 participating customer survey</t>
  </si>
  <si>
    <t>HEA PY9 participating customer survey</t>
  </si>
  <si>
    <t>HEA PY8 participating customer survey</t>
  </si>
  <si>
    <t>ComEd HEA PY9 participating customer survey</t>
  </si>
  <si>
    <t>CY2018 In-store intercept survey</t>
  </si>
  <si>
    <t>New research</t>
  </si>
  <si>
    <t>RCx PY9 research</t>
  </si>
  <si>
    <t>2010 MA VT Evaluation research</t>
  </si>
  <si>
    <t>ComEd SBES CY2018 research</t>
  </si>
  <si>
    <t>SAG consensus value</t>
  </si>
  <si>
    <t>PY6 SAG consensus value</t>
  </si>
  <si>
    <t>PY7 SAG consensus value</t>
  </si>
  <si>
    <t>CY2018 NTG weighted average of retailer &amp; non-retailer participant surveys</t>
  </si>
  <si>
    <t>CY2018 participating customer survey</t>
  </si>
  <si>
    <t xml:space="preserve">CY2018 participating customer survey </t>
  </si>
  <si>
    <t>CY2018 participating customer survey, use private sector values for new public sector projects</t>
  </si>
  <si>
    <t>CY2018 participating customer survey, legacy DCEO projects</t>
  </si>
  <si>
    <t>CY2018 Participating customer survey</t>
  </si>
  <si>
    <t xml:space="preserve">PY7 partcipant, builder, and rater, survey </t>
  </si>
  <si>
    <t>PY9 participating customer survey and service provider survey</t>
  </si>
  <si>
    <t>ComEd RCx PY9 research</t>
  </si>
  <si>
    <t>ComEd Data Center CY2019 research</t>
  </si>
  <si>
    <t>Program-level weighted average of PY9 and CY2018 participating customer survey</t>
  </si>
  <si>
    <t xml:space="preserve">PY8, PY9, and CY2018 participating customer survey </t>
  </si>
  <si>
    <t>The NTG ratio is rounded to two decimals.</t>
  </si>
  <si>
    <t>ComEd-Owned</t>
  </si>
  <si>
    <t>0.22 kWh, 0.18 kW</t>
  </si>
  <si>
    <t>0.78 kWh, 0.82KW</t>
  </si>
  <si>
    <t>Municipality-Owned</t>
  </si>
  <si>
    <t>Non-participant Spillover</t>
  </si>
  <si>
    <t>10/1/2019 --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</si>
</sst>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;[Red]0.00"/>
  </numFmts>
  <fonts count="23" x14ac:knownFonts="1">
    <font>
      <sz val="1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6"/>
      <color indexed="8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sz val="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2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2" fontId="11" fillId="0" borderId="1" xfId="0" applyNumberFormat="1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2" fillId="0" borderId="1" xfId="0" applyFont="1" applyFill="1" applyBorder="1" applyAlignment="1"/>
    <xf numFmtId="0" fontId="11" fillId="0" borderId="1" xfId="0" applyFont="1" applyFill="1" applyBorder="1" applyAlignment="1">
      <alignment horizontal="left" vertical="top"/>
    </xf>
    <xf numFmtId="2" fontId="12" fillId="0" borderId="1" xfId="0" applyNumberFormat="1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1" fillId="0" borderId="1" xfId="0" quotePrefix="1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vertical="center"/>
    </xf>
    <xf numFmtId="2" fontId="16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top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3" fillId="0" borderId="5" xfId="0" applyFont="1" applyFill="1" applyBorder="1">
      <alignment vertical="center"/>
    </xf>
    <xf numFmtId="0" fontId="19" fillId="0" borderId="1" xfId="0" applyFont="1" applyFill="1" applyBorder="1" applyAlignment="1"/>
    <xf numFmtId="0" fontId="20" fillId="0" borderId="1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2" fontId="12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>
      <alignment vertical="center"/>
    </xf>
    <xf numFmtId="0" fontId="11" fillId="0" borderId="1" xfId="0" applyFont="1" applyFill="1" applyBorder="1" applyAlignment="1"/>
    <xf numFmtId="164" fontId="12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2" fontId="12" fillId="0" borderId="0" xfId="0" applyNumberFormat="1" applyFont="1" applyFill="1" applyBorder="1" applyAlignment="1">
      <alignment horizontal="left" vertical="center"/>
    </xf>
    <xf numFmtId="2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/>
    </xf>
  </cellXfs>
  <cellStyles count="1">
    <cellStyle name="Normal" xfId="0" builtinId="0" customBuiltin="1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F8AAAA"/>
      <color rgb="FFFEA7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ura Agapay-Read" id="{FDC2C858-EB73-479A-BB51-65A2F84A39CC}" userId="S::laura.agapay.read@navigant.com::684d50af-ba53-43f9-b1f5-184308b5688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S236" dT="2019-10-01T18:24:23.87" personId="{FDC2C858-EB73-479A-BB51-65A2F84A39CC}" id="{492EC010-1EDC-4EF2-AECE-6C10E947F2DE}">
    <text>Might be 0.49. Waiting on Confirmation from Amy B.</text>
  </threadedComment>
  <threadedComment ref="AV236" dT="2019-10-01T18:24:44.80" personId="{FDC2C858-EB73-479A-BB51-65A2F84A39CC}" id="{72BECF4B-5E2A-487B-AA3E-0385F9FF098F}">
    <text>Might be 0.60. Waiting on confirmation from Amy B.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outlinePr summaryBelow="0"/>
    <pageSetUpPr fitToPage="1"/>
  </sheetPr>
  <dimension ref="A1:AZ278"/>
  <sheetViews>
    <sheetView tabSelected="1" zoomScale="70" zoomScaleNormal="70" workbookViewId="0">
      <pane xSplit="5" ySplit="3" topLeftCell="AL4" activePane="bottomRight" state="frozen"/>
      <selection pane="topRight" activeCell="F1" sqref="F1"/>
      <selection pane="bottomLeft" activeCell="A4" sqref="A4"/>
      <selection pane="bottomRight" activeCell="A2" sqref="A2"/>
    </sheetView>
  </sheetViews>
  <sheetFormatPr defaultRowHeight="13" outlineLevelRow="1" outlineLevelCol="3" x14ac:dyDescent="0.3"/>
  <cols>
    <col min="1" max="1" width="19.59765625" style="66" customWidth="1"/>
    <col min="2" max="2" width="4.8984375" hidden="1" customWidth="1"/>
    <col min="3" max="3" width="29.3984375" customWidth="1"/>
    <col min="4" max="4" width="37" customWidth="1"/>
    <col min="5" max="5" width="33" hidden="1" customWidth="1"/>
    <col min="6" max="6" width="6.8984375" hidden="1" customWidth="1" outlineLevel="3"/>
    <col min="7" max="8" width="6.09765625" hidden="1" customWidth="1" outlineLevel="3"/>
    <col min="9" max="9" width="8.3984375" hidden="1" customWidth="1" outlineLevel="3"/>
    <col min="10" max="16" width="10.8984375" hidden="1" customWidth="1" outlineLevel="3"/>
    <col min="17" max="17" width="10.8984375" hidden="1" customWidth="1" outlineLevel="2" collapsed="1"/>
    <col min="18" max="18" width="10.8984375" hidden="1" customWidth="1" outlineLevel="3"/>
    <col min="19" max="19" width="16.8984375" hidden="1" customWidth="1" outlineLevel="3"/>
    <col min="20" max="20" width="15.8984375" hidden="1" customWidth="1" outlineLevel="3"/>
    <col min="21" max="21" width="17.59765625" hidden="1" customWidth="1" outlineLevel="2" collapsed="1"/>
    <col min="22" max="22" width="11.8984375" style="1" hidden="1" customWidth="1" outlineLevel="3"/>
    <col min="23" max="23" width="11.59765625" hidden="1" customWidth="1" outlineLevel="3"/>
    <col min="24" max="24" width="14.296875" hidden="1" customWidth="1" outlineLevel="3"/>
    <col min="25" max="25" width="17.296875" hidden="1" customWidth="1" outlineLevel="2" collapsed="1"/>
    <col min="26" max="26" width="11.09765625" style="2" hidden="1" customWidth="1" outlineLevel="3"/>
    <col min="27" max="27" width="12.09765625" style="2" hidden="1" customWidth="1" outlineLevel="3"/>
    <col min="28" max="28" width="15.09765625" style="2" hidden="1" customWidth="1" outlineLevel="3"/>
    <col min="29" max="29" width="9.59765625" style="2" hidden="1" customWidth="1" outlineLevel="2" collapsed="1"/>
    <col min="30" max="30" width="11.8984375" style="2" hidden="1" customWidth="1" outlineLevel="2"/>
    <col min="31" max="31" width="15.09765625" style="2" hidden="1" customWidth="1" outlineLevel="2"/>
    <col min="32" max="32" width="16.59765625" style="2" hidden="1" customWidth="1" outlineLevel="2"/>
    <col min="33" max="33" width="13.8984375" style="2" hidden="1" customWidth="1" outlineLevel="1" collapsed="1"/>
    <col min="34" max="34" width="9.09765625" style="4" hidden="1" customWidth="1" outlineLevel="1"/>
    <col min="35" max="35" width="9.09765625" style="3" hidden="1" customWidth="1" outlineLevel="1"/>
    <col min="36" max="36" width="11.8984375" style="3" hidden="1" customWidth="1" outlineLevel="1"/>
    <col min="37" max="37" width="16.296875" hidden="1" customWidth="1" outlineLevel="1"/>
    <col min="38" max="38" width="16.296875" style="3" customWidth="1" collapsed="1"/>
    <col min="39" max="39" width="14.8984375" hidden="1" customWidth="1" outlineLevel="2"/>
    <col min="40" max="40" width="13.59765625" hidden="1" customWidth="1" outlineLevel="2"/>
    <col min="41" max="41" width="8.8984375" style="3" hidden="1" customWidth="1" outlineLevel="2"/>
    <col min="42" max="42" width="27.296875" hidden="1" customWidth="1" outlineLevel="2"/>
    <col min="43" max="43" width="12.8984375" style="4" customWidth="1" outlineLevel="1" collapsed="1"/>
    <col min="44" max="44" width="10.09765625" customWidth="1"/>
    <col min="45" max="45" width="18.3984375" style="3" customWidth="1" outlineLevel="1"/>
    <col min="46" max="46" width="15" style="3" customWidth="1" outlineLevel="1"/>
    <col min="47" max="47" width="17.09765625" customWidth="1" outlineLevel="1"/>
    <col min="48" max="48" width="18.59765625" style="3" customWidth="1"/>
    <col min="49" max="49" width="22.09765625" style="52" customWidth="1"/>
    <col min="50" max="50" width="21.59765625" style="52" customWidth="1"/>
    <col min="51" max="51" width="12.69921875" style="3" customWidth="1"/>
    <col min="52" max="52" width="22.69921875" style="73" customWidth="1"/>
  </cols>
  <sheetData>
    <row r="1" spans="1:52" ht="31" x14ac:dyDescent="0.3">
      <c r="A1" s="64" t="s">
        <v>484</v>
      </c>
      <c r="B1" s="8"/>
      <c r="C1" s="48" t="s">
        <v>358</v>
      </c>
      <c r="D1" s="43"/>
      <c r="E1" s="8"/>
      <c r="F1" s="44"/>
      <c r="G1" s="44"/>
      <c r="H1" s="44"/>
      <c r="I1" s="44"/>
      <c r="J1" s="45"/>
      <c r="K1" s="46"/>
      <c r="L1" s="46"/>
      <c r="M1" s="46" t="s">
        <v>13</v>
      </c>
      <c r="N1" s="47"/>
      <c r="O1" s="47"/>
      <c r="P1" s="47" t="s">
        <v>32</v>
      </c>
      <c r="Q1" s="47"/>
      <c r="R1" s="92" t="s">
        <v>24</v>
      </c>
      <c r="S1" s="92"/>
      <c r="T1" s="92"/>
      <c r="U1" s="92"/>
      <c r="V1" s="92" t="s">
        <v>47</v>
      </c>
      <c r="W1" s="92"/>
      <c r="X1" s="92"/>
      <c r="Y1" s="92"/>
      <c r="Z1" s="92" t="s">
        <v>62</v>
      </c>
      <c r="AA1" s="92"/>
      <c r="AB1" s="92"/>
      <c r="AC1" s="92"/>
      <c r="AD1" s="88" t="s">
        <v>271</v>
      </c>
      <c r="AE1" s="89"/>
      <c r="AF1" s="89"/>
      <c r="AG1" s="97"/>
      <c r="AH1" s="55"/>
      <c r="AI1" s="92" t="s">
        <v>179</v>
      </c>
      <c r="AJ1" s="92"/>
      <c r="AK1" s="92"/>
      <c r="AL1" s="92"/>
      <c r="AM1" s="92"/>
      <c r="AN1" s="92"/>
      <c r="AO1" s="55"/>
      <c r="AP1" s="56"/>
      <c r="AQ1"/>
      <c r="AR1" s="57"/>
      <c r="AS1" s="88" t="s">
        <v>314</v>
      </c>
      <c r="AT1" s="89"/>
      <c r="AU1" s="89"/>
      <c r="AV1" s="89"/>
      <c r="AW1" s="90"/>
      <c r="AX1" s="91"/>
      <c r="AY1" s="71"/>
      <c r="AZ1" s="72"/>
    </row>
    <row r="2" spans="1:52" s="62" customFormat="1" ht="101.5" x14ac:dyDescent="0.3">
      <c r="A2" s="65" t="s">
        <v>0</v>
      </c>
      <c r="B2" s="10" t="s">
        <v>163</v>
      </c>
      <c r="C2" s="11" t="s">
        <v>63</v>
      </c>
      <c r="D2" s="11" t="s">
        <v>123</v>
      </c>
      <c r="E2" s="11" t="s">
        <v>98</v>
      </c>
      <c r="F2" s="9" t="s">
        <v>1</v>
      </c>
      <c r="G2" s="9" t="s">
        <v>2</v>
      </c>
      <c r="H2" s="9" t="s">
        <v>3</v>
      </c>
      <c r="I2" s="9" t="s">
        <v>4</v>
      </c>
      <c r="J2" s="12" t="s">
        <v>11</v>
      </c>
      <c r="K2" s="12" t="s">
        <v>14</v>
      </c>
      <c r="L2" s="12" t="s">
        <v>15</v>
      </c>
      <c r="M2" s="12" t="s">
        <v>16</v>
      </c>
      <c r="N2" s="12" t="s">
        <v>38</v>
      </c>
      <c r="O2" s="12" t="s">
        <v>15</v>
      </c>
      <c r="P2" s="12" t="s">
        <v>16</v>
      </c>
      <c r="Q2" s="12" t="s">
        <v>12</v>
      </c>
      <c r="R2" s="13" t="s">
        <v>22</v>
      </c>
      <c r="S2" s="13" t="s">
        <v>21</v>
      </c>
      <c r="T2" s="13" t="s">
        <v>23</v>
      </c>
      <c r="U2" s="13" t="s">
        <v>359</v>
      </c>
      <c r="V2" s="14" t="s">
        <v>22</v>
      </c>
      <c r="W2" s="14" t="s">
        <v>21</v>
      </c>
      <c r="X2" s="14" t="s">
        <v>23</v>
      </c>
      <c r="Y2" s="14" t="s">
        <v>360</v>
      </c>
      <c r="Z2" s="15" t="s">
        <v>22</v>
      </c>
      <c r="AA2" s="15" t="s">
        <v>21</v>
      </c>
      <c r="AB2" s="15" t="s">
        <v>23</v>
      </c>
      <c r="AC2" s="15" t="s">
        <v>361</v>
      </c>
      <c r="AD2" s="16" t="s">
        <v>22</v>
      </c>
      <c r="AE2" s="16" t="s">
        <v>21</v>
      </c>
      <c r="AF2" s="16" t="s">
        <v>23</v>
      </c>
      <c r="AG2" s="16" t="s">
        <v>362</v>
      </c>
      <c r="AH2" s="12" t="s">
        <v>180</v>
      </c>
      <c r="AI2" s="12" t="s">
        <v>22</v>
      </c>
      <c r="AJ2" s="12" t="s">
        <v>21</v>
      </c>
      <c r="AK2" s="12" t="s">
        <v>23</v>
      </c>
      <c r="AL2" s="60" t="s">
        <v>363</v>
      </c>
      <c r="AM2" s="12" t="s">
        <v>181</v>
      </c>
      <c r="AN2" s="12" t="s">
        <v>182</v>
      </c>
      <c r="AO2" s="12" t="s">
        <v>459</v>
      </c>
      <c r="AP2" s="12" t="s">
        <v>183</v>
      </c>
      <c r="AQ2" s="61" t="s">
        <v>315</v>
      </c>
      <c r="AR2" s="61" t="s">
        <v>375</v>
      </c>
      <c r="AS2" s="61" t="s">
        <v>22</v>
      </c>
      <c r="AT2" s="61" t="s">
        <v>21</v>
      </c>
      <c r="AU2" s="61" t="s">
        <v>483</v>
      </c>
      <c r="AV2" s="61" t="s">
        <v>364</v>
      </c>
      <c r="AW2" s="61" t="s">
        <v>316</v>
      </c>
      <c r="AX2" s="61" t="s">
        <v>317</v>
      </c>
      <c r="AY2" s="61" t="s">
        <v>459</v>
      </c>
      <c r="AZ2" s="61" t="s">
        <v>318</v>
      </c>
    </row>
    <row r="3" spans="1:52" s="5" customFormat="1" ht="14.5" hidden="1" x14ac:dyDescent="0.35">
      <c r="A3" s="17" t="s">
        <v>5</v>
      </c>
      <c r="B3" s="18"/>
      <c r="C3" s="17" t="s">
        <v>259</v>
      </c>
      <c r="D3" s="17"/>
      <c r="E3" s="17" t="s">
        <v>99</v>
      </c>
      <c r="F3" s="74">
        <v>0.67</v>
      </c>
      <c r="G3" s="74">
        <v>0.74</v>
      </c>
      <c r="H3" s="74">
        <v>0.72</v>
      </c>
      <c r="I3" s="74">
        <v>0.7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87"/>
      <c r="X3" s="87"/>
      <c r="Y3" s="25"/>
      <c r="Z3" s="77"/>
      <c r="AA3" s="77"/>
      <c r="AB3" s="77"/>
      <c r="AC3" s="77"/>
      <c r="AD3" s="77"/>
      <c r="AE3" s="77"/>
      <c r="AF3" s="77"/>
      <c r="AG3" s="77"/>
      <c r="AH3" s="19" t="s">
        <v>256</v>
      </c>
      <c r="AI3" s="21"/>
      <c r="AJ3" s="21"/>
      <c r="AK3" s="21"/>
      <c r="AL3" s="21"/>
      <c r="AM3" s="22"/>
      <c r="AN3" s="22"/>
      <c r="AO3" s="19"/>
      <c r="AP3" s="42"/>
      <c r="AQ3" s="19" t="s">
        <v>256</v>
      </c>
      <c r="AR3" s="19" t="b">
        <v>1</v>
      </c>
      <c r="AS3" s="67" t="s">
        <v>371</v>
      </c>
      <c r="AT3" s="21" t="s">
        <v>371</v>
      </c>
      <c r="AU3" s="21" t="s">
        <v>371</v>
      </c>
      <c r="AV3" s="21" t="s">
        <v>371</v>
      </c>
      <c r="AW3" s="35" t="s">
        <v>371</v>
      </c>
      <c r="AX3" s="35" t="s">
        <v>371</v>
      </c>
      <c r="AY3" s="19"/>
      <c r="AZ3" s="53"/>
    </row>
    <row r="4" spans="1:52" s="6" customFormat="1" ht="14.5" customHeight="1" x14ac:dyDescent="0.3">
      <c r="A4" s="63" t="s">
        <v>5</v>
      </c>
      <c r="B4" s="18"/>
      <c r="C4" s="17" t="s">
        <v>259</v>
      </c>
      <c r="D4" s="17" t="s">
        <v>121</v>
      </c>
      <c r="E4" s="17" t="s">
        <v>99</v>
      </c>
      <c r="F4" s="74"/>
      <c r="G4" s="74"/>
      <c r="H4" s="74">
        <v>0.74</v>
      </c>
      <c r="I4" s="74">
        <v>0.7</v>
      </c>
      <c r="J4" s="74">
        <v>0.74</v>
      </c>
      <c r="K4" s="74">
        <v>0.26</v>
      </c>
      <c r="L4" s="74">
        <v>0.05</v>
      </c>
      <c r="M4" s="74">
        <v>0.79</v>
      </c>
      <c r="N4" s="74">
        <v>0.27</v>
      </c>
      <c r="O4" s="74" t="s">
        <v>58</v>
      </c>
      <c r="P4" s="74">
        <v>0.73</v>
      </c>
      <c r="Q4" s="74">
        <v>0.7</v>
      </c>
      <c r="R4" s="74">
        <f>K4</f>
        <v>0.26</v>
      </c>
      <c r="S4" s="74">
        <v>7.0000000000000007E-2</v>
      </c>
      <c r="T4" s="74"/>
      <c r="U4" s="74">
        <f t="shared" ref="U4:U15" si="0">1-R4+S4+T4</f>
        <v>0.81</v>
      </c>
      <c r="V4" s="74">
        <v>0.27</v>
      </c>
      <c r="W4" s="85">
        <v>0.01</v>
      </c>
      <c r="X4" s="85"/>
      <c r="Y4" s="74">
        <v>0.74</v>
      </c>
      <c r="Z4" s="75">
        <v>0.31</v>
      </c>
      <c r="AA4" s="87">
        <v>0.01</v>
      </c>
      <c r="AB4" s="87"/>
      <c r="AC4" s="75">
        <v>0.7</v>
      </c>
      <c r="AD4" s="75">
        <v>0.31</v>
      </c>
      <c r="AE4" s="87">
        <v>0.02</v>
      </c>
      <c r="AF4" s="87"/>
      <c r="AG4" s="75">
        <f>1-AD4+AE4</f>
        <v>0.71</v>
      </c>
      <c r="AH4" s="19" t="s">
        <v>184</v>
      </c>
      <c r="AI4" s="21">
        <v>0.19</v>
      </c>
      <c r="AJ4" s="21">
        <f>0+0.02</f>
        <v>0.02</v>
      </c>
      <c r="AK4" s="21"/>
      <c r="AL4" s="21">
        <f>1-AI4+AJ4</f>
        <v>0.83000000000000007</v>
      </c>
      <c r="AM4" s="22" t="s">
        <v>448</v>
      </c>
      <c r="AN4" s="22" t="s">
        <v>448</v>
      </c>
      <c r="AO4" s="19" t="s">
        <v>184</v>
      </c>
      <c r="AP4" s="42"/>
      <c r="AQ4" s="19" t="s">
        <v>184</v>
      </c>
      <c r="AR4" s="19" t="b">
        <v>1</v>
      </c>
      <c r="AS4" s="67">
        <v>0.19</v>
      </c>
      <c r="AT4" s="21">
        <v>0.02</v>
      </c>
      <c r="AU4" s="21"/>
      <c r="AV4" s="21">
        <v>0.83000000000000007</v>
      </c>
      <c r="AW4" s="35" t="s">
        <v>448</v>
      </c>
      <c r="AX4" s="35" t="s">
        <v>448</v>
      </c>
      <c r="AY4" s="19" t="s">
        <v>65</v>
      </c>
      <c r="AZ4" s="53"/>
    </row>
    <row r="5" spans="1:52" s="6" customFormat="1" ht="14.5" customHeight="1" x14ac:dyDescent="0.3">
      <c r="A5" s="63" t="s">
        <v>5</v>
      </c>
      <c r="B5" s="18"/>
      <c r="C5" s="17" t="s">
        <v>259</v>
      </c>
      <c r="D5" s="17" t="s">
        <v>122</v>
      </c>
      <c r="E5" s="17" t="s">
        <v>99</v>
      </c>
      <c r="F5" s="74"/>
      <c r="G5" s="74"/>
      <c r="H5" s="74">
        <v>0.62</v>
      </c>
      <c r="I5" s="74">
        <v>0.63</v>
      </c>
      <c r="J5" s="74">
        <v>0.62</v>
      </c>
      <c r="K5" s="74">
        <v>0.31</v>
      </c>
      <c r="L5" s="74">
        <v>0.06</v>
      </c>
      <c r="M5" s="74">
        <v>0.75</v>
      </c>
      <c r="N5" s="74">
        <v>0.38</v>
      </c>
      <c r="O5" s="74" t="s">
        <v>58</v>
      </c>
      <c r="P5" s="74">
        <v>0.62</v>
      </c>
      <c r="Q5" s="74">
        <v>0.63</v>
      </c>
      <c r="R5" s="74">
        <f>K5</f>
        <v>0.31</v>
      </c>
      <c r="S5" s="74">
        <v>0.08</v>
      </c>
      <c r="T5" s="74"/>
      <c r="U5" s="74">
        <f t="shared" si="0"/>
        <v>0.76999999999999991</v>
      </c>
      <c r="V5" s="74">
        <v>0.38</v>
      </c>
      <c r="W5" s="85">
        <v>0.01</v>
      </c>
      <c r="X5" s="85"/>
      <c r="Y5" s="74">
        <v>0.63</v>
      </c>
      <c r="Z5" s="75">
        <v>0.32</v>
      </c>
      <c r="AA5" s="87">
        <v>0.01</v>
      </c>
      <c r="AB5" s="87"/>
      <c r="AC5" s="75">
        <v>0.69</v>
      </c>
      <c r="AD5" s="75">
        <v>0.32</v>
      </c>
      <c r="AE5" s="87">
        <v>0.02</v>
      </c>
      <c r="AF5" s="87"/>
      <c r="AG5" s="74">
        <f>1-AD5+AE5</f>
        <v>0.7</v>
      </c>
      <c r="AH5" s="19" t="s">
        <v>184</v>
      </c>
      <c r="AI5" s="21">
        <v>0.24</v>
      </c>
      <c r="AJ5" s="21">
        <f>0+0.02</f>
        <v>0.02</v>
      </c>
      <c r="AK5" s="21"/>
      <c r="AL5" s="21">
        <f>1-AI5+AJ5</f>
        <v>0.78</v>
      </c>
      <c r="AM5" s="22" t="s">
        <v>448</v>
      </c>
      <c r="AN5" s="22" t="s">
        <v>448</v>
      </c>
      <c r="AO5" s="19" t="s">
        <v>184</v>
      </c>
      <c r="AP5" s="42"/>
      <c r="AQ5" s="19" t="s">
        <v>184</v>
      </c>
      <c r="AR5" s="19" t="b">
        <v>1</v>
      </c>
      <c r="AS5" s="67">
        <v>0.24</v>
      </c>
      <c r="AT5" s="21">
        <v>0.02</v>
      </c>
      <c r="AU5" s="21"/>
      <c r="AV5" s="21">
        <v>0.78</v>
      </c>
      <c r="AW5" s="35" t="s">
        <v>448</v>
      </c>
      <c r="AX5" s="35" t="s">
        <v>448</v>
      </c>
      <c r="AY5" s="19" t="s">
        <v>65</v>
      </c>
      <c r="AZ5" s="53"/>
    </row>
    <row r="6" spans="1:52" s="6" customFormat="1" ht="14.5" hidden="1" customHeight="1" x14ac:dyDescent="0.3">
      <c r="A6" s="17" t="s">
        <v>5</v>
      </c>
      <c r="B6" s="18"/>
      <c r="C6" s="17" t="s">
        <v>260</v>
      </c>
      <c r="D6" s="17"/>
      <c r="E6" s="17" t="s">
        <v>100</v>
      </c>
      <c r="F6" s="74">
        <v>0.72</v>
      </c>
      <c r="G6" s="74">
        <v>0.76</v>
      </c>
      <c r="H6" s="74">
        <v>0.56000000000000005</v>
      </c>
      <c r="I6" s="74">
        <v>0.61</v>
      </c>
      <c r="J6" s="74">
        <v>0.56000000000000005</v>
      </c>
      <c r="K6" s="74">
        <f>1-M6</f>
        <v>0.36</v>
      </c>
      <c r="L6" s="74">
        <v>0</v>
      </c>
      <c r="M6" s="74">
        <v>0.64</v>
      </c>
      <c r="N6" s="74">
        <v>0.33</v>
      </c>
      <c r="O6" s="74" t="s">
        <v>35</v>
      </c>
      <c r="P6" s="74">
        <v>0.67</v>
      </c>
      <c r="Q6" s="74" t="s">
        <v>52</v>
      </c>
      <c r="R6" s="74">
        <f t="shared" ref="R6:S14" si="1">K6</f>
        <v>0.36</v>
      </c>
      <c r="S6" s="74">
        <f t="shared" si="1"/>
        <v>0</v>
      </c>
      <c r="T6" s="74">
        <v>0</v>
      </c>
      <c r="U6" s="74">
        <f t="shared" si="0"/>
        <v>0.64</v>
      </c>
      <c r="V6" s="74">
        <v>0.33</v>
      </c>
      <c r="W6" s="86">
        <v>5.0000000000000001E-3</v>
      </c>
      <c r="X6" s="86"/>
      <c r="Y6" s="74">
        <v>0.67500000000000004</v>
      </c>
      <c r="Z6" s="75">
        <v>0.42</v>
      </c>
      <c r="AA6" s="75">
        <v>0</v>
      </c>
      <c r="AB6" s="75"/>
      <c r="AC6" s="75">
        <v>0.57999999999999996</v>
      </c>
      <c r="AD6" s="75" t="s">
        <v>88</v>
      </c>
      <c r="AE6" s="75">
        <v>0</v>
      </c>
      <c r="AF6" s="75"/>
      <c r="AG6" s="75" t="s">
        <v>89</v>
      </c>
      <c r="AH6" s="27" t="s">
        <v>184</v>
      </c>
      <c r="AI6" s="23" t="s">
        <v>249</v>
      </c>
      <c r="AJ6" s="23">
        <v>0</v>
      </c>
      <c r="AK6" s="23"/>
      <c r="AL6" s="23" t="s">
        <v>243</v>
      </c>
      <c r="AM6" s="28" t="s">
        <v>250</v>
      </c>
      <c r="AN6" s="28" t="s">
        <v>187</v>
      </c>
      <c r="AO6" s="27" t="s">
        <v>184</v>
      </c>
      <c r="AP6" s="33" t="s">
        <v>188</v>
      </c>
      <c r="AQ6" s="19" t="s">
        <v>256</v>
      </c>
      <c r="AR6" s="19" t="b">
        <v>0</v>
      </c>
      <c r="AS6" s="67"/>
      <c r="AT6" s="21"/>
      <c r="AU6" s="21"/>
      <c r="AV6" s="21"/>
      <c r="AW6" s="35"/>
      <c r="AX6" s="35" t="s">
        <v>371</v>
      </c>
      <c r="AY6" s="19"/>
      <c r="AZ6" s="53"/>
    </row>
    <row r="7" spans="1:52" s="6" customFormat="1" ht="14.5" customHeight="1" x14ac:dyDescent="0.3">
      <c r="A7" s="63" t="s">
        <v>5</v>
      </c>
      <c r="B7" s="18"/>
      <c r="C7" s="17" t="s">
        <v>260</v>
      </c>
      <c r="D7" s="17" t="s">
        <v>331</v>
      </c>
      <c r="E7" s="17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86"/>
      <c r="X7" s="86"/>
      <c r="Y7" s="74"/>
      <c r="Z7" s="75"/>
      <c r="AA7" s="75"/>
      <c r="AB7" s="75"/>
      <c r="AC7" s="75"/>
      <c r="AD7" s="75"/>
      <c r="AE7" s="75"/>
      <c r="AF7" s="75"/>
      <c r="AG7" s="75"/>
      <c r="AH7" s="27"/>
      <c r="AI7" s="23"/>
      <c r="AJ7" s="23"/>
      <c r="AK7" s="23"/>
      <c r="AL7" s="23"/>
      <c r="AM7" s="28"/>
      <c r="AN7" s="28"/>
      <c r="AO7" s="27"/>
      <c r="AP7" s="33"/>
      <c r="AQ7" s="21" t="s">
        <v>184</v>
      </c>
      <c r="AR7" s="19" t="b">
        <v>0</v>
      </c>
      <c r="AS7" s="67" t="s">
        <v>379</v>
      </c>
      <c r="AT7" s="21">
        <v>0</v>
      </c>
      <c r="AU7" s="21"/>
      <c r="AV7" s="21" t="s">
        <v>380</v>
      </c>
      <c r="AW7" s="69" t="s">
        <v>468</v>
      </c>
      <c r="AX7" s="35" t="s">
        <v>468</v>
      </c>
      <c r="AY7" s="19" t="s">
        <v>184</v>
      </c>
      <c r="AZ7" s="22"/>
    </row>
    <row r="8" spans="1:52" s="6" customFormat="1" ht="14.5" customHeight="1" x14ac:dyDescent="0.3">
      <c r="A8" s="63" t="s">
        <v>5</v>
      </c>
      <c r="B8" s="17" t="s">
        <v>260</v>
      </c>
      <c r="C8" s="17" t="s">
        <v>383</v>
      </c>
      <c r="D8" s="17" t="s">
        <v>384</v>
      </c>
      <c r="E8" s="17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6"/>
      <c r="X8" s="76"/>
      <c r="Y8" s="74"/>
      <c r="Z8" s="75"/>
      <c r="AA8" s="75"/>
      <c r="AB8" s="75"/>
      <c r="AC8" s="75"/>
      <c r="AD8" s="75"/>
      <c r="AE8" s="75"/>
      <c r="AF8" s="75"/>
      <c r="AG8" s="75"/>
      <c r="AH8" s="27"/>
      <c r="AI8" s="23"/>
      <c r="AJ8" s="23"/>
      <c r="AK8" s="23"/>
      <c r="AL8" s="23"/>
      <c r="AM8" s="28"/>
      <c r="AN8" s="28"/>
      <c r="AO8" s="27"/>
      <c r="AP8" s="33"/>
      <c r="AQ8" s="21" t="s">
        <v>184</v>
      </c>
      <c r="AR8" s="19" t="b">
        <v>0</v>
      </c>
      <c r="AS8" s="67" t="s">
        <v>379</v>
      </c>
      <c r="AT8" s="21">
        <v>0</v>
      </c>
      <c r="AU8" s="21"/>
      <c r="AV8" s="21" t="s">
        <v>380</v>
      </c>
      <c r="AW8" s="69" t="s">
        <v>469</v>
      </c>
      <c r="AX8" s="69" t="s">
        <v>469</v>
      </c>
      <c r="AY8" s="19" t="s">
        <v>184</v>
      </c>
      <c r="AZ8" s="22"/>
    </row>
    <row r="9" spans="1:52" s="6" customFormat="1" ht="14.5" customHeight="1" x14ac:dyDescent="0.3">
      <c r="A9" s="63" t="s">
        <v>5</v>
      </c>
      <c r="B9" s="18"/>
      <c r="C9" s="17" t="s">
        <v>260</v>
      </c>
      <c r="D9" s="17" t="s">
        <v>381</v>
      </c>
      <c r="E9" s="17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86"/>
      <c r="X9" s="86"/>
      <c r="Y9" s="74"/>
      <c r="Z9" s="75"/>
      <c r="AA9" s="75"/>
      <c r="AB9" s="75"/>
      <c r="AC9" s="75"/>
      <c r="AD9" s="75"/>
      <c r="AE9" s="75"/>
      <c r="AF9" s="75"/>
      <c r="AG9" s="75"/>
      <c r="AH9" s="27"/>
      <c r="AI9" s="23"/>
      <c r="AJ9" s="23"/>
      <c r="AK9" s="23"/>
      <c r="AL9" s="23"/>
      <c r="AM9" s="28"/>
      <c r="AN9" s="28"/>
      <c r="AO9" s="27"/>
      <c r="AP9" s="33"/>
      <c r="AQ9" s="21" t="s">
        <v>184</v>
      </c>
      <c r="AR9" s="19" t="b">
        <v>0</v>
      </c>
      <c r="AS9" s="67" t="s">
        <v>332</v>
      </c>
      <c r="AT9" s="21">
        <v>0</v>
      </c>
      <c r="AU9" s="21"/>
      <c r="AV9" s="21" t="s">
        <v>333</v>
      </c>
      <c r="AW9" s="69" t="s">
        <v>470</v>
      </c>
      <c r="AX9" s="69" t="s">
        <v>470</v>
      </c>
      <c r="AY9" s="19" t="s">
        <v>184</v>
      </c>
      <c r="AZ9" s="22"/>
    </row>
    <row r="10" spans="1:52" s="6" customFormat="1" ht="14.5" hidden="1" customHeight="1" x14ac:dyDescent="0.3">
      <c r="A10" s="17" t="s">
        <v>5</v>
      </c>
      <c r="B10" s="18"/>
      <c r="C10" s="17" t="s">
        <v>409</v>
      </c>
      <c r="D10" s="42"/>
      <c r="E10" s="17"/>
      <c r="F10" s="74" t="s">
        <v>6</v>
      </c>
      <c r="G10" s="74" t="s">
        <v>6</v>
      </c>
      <c r="H10" s="74" t="s">
        <v>6</v>
      </c>
      <c r="I10" s="74">
        <v>0.43</v>
      </c>
      <c r="J10" s="74">
        <v>0.56000000000000005</v>
      </c>
      <c r="K10" s="74">
        <f>1-M10</f>
        <v>0.52</v>
      </c>
      <c r="L10" s="74">
        <v>0</v>
      </c>
      <c r="M10" s="74">
        <v>0.48</v>
      </c>
      <c r="N10" s="74" t="s">
        <v>25</v>
      </c>
      <c r="O10" s="74" t="s">
        <v>25</v>
      </c>
      <c r="P10" s="74" t="s">
        <v>39</v>
      </c>
      <c r="Q10" s="74"/>
      <c r="R10" s="74">
        <f t="shared" si="1"/>
        <v>0.52</v>
      </c>
      <c r="S10" s="74">
        <f t="shared" si="1"/>
        <v>0</v>
      </c>
      <c r="T10" s="74">
        <v>0</v>
      </c>
      <c r="U10" s="74">
        <f t="shared" si="0"/>
        <v>0.48</v>
      </c>
      <c r="V10" s="74" t="s">
        <v>40</v>
      </c>
      <c r="W10" s="74">
        <v>0</v>
      </c>
      <c r="X10" s="74">
        <v>0</v>
      </c>
      <c r="Y10" s="74" t="s">
        <v>39</v>
      </c>
      <c r="Z10" s="75">
        <v>0.36</v>
      </c>
      <c r="AA10" s="75">
        <v>0</v>
      </c>
      <c r="AB10" s="75"/>
      <c r="AC10" s="75">
        <v>0.68</v>
      </c>
      <c r="AD10" s="75" t="s">
        <v>90</v>
      </c>
      <c r="AE10" s="75">
        <v>0</v>
      </c>
      <c r="AF10" s="75"/>
      <c r="AG10" s="75" t="s">
        <v>91</v>
      </c>
      <c r="AH10" s="27" t="s">
        <v>256</v>
      </c>
      <c r="AI10" s="23"/>
      <c r="AJ10" s="23"/>
      <c r="AK10" s="23"/>
      <c r="AL10" s="23"/>
      <c r="AM10" s="28"/>
      <c r="AN10" s="28"/>
      <c r="AO10" s="27"/>
      <c r="AP10" s="33"/>
      <c r="AQ10" s="19" t="s">
        <v>256</v>
      </c>
      <c r="AR10" s="19" t="b">
        <v>1</v>
      </c>
      <c r="AS10" s="67" t="s">
        <v>371</v>
      </c>
      <c r="AT10" s="21" t="s">
        <v>371</v>
      </c>
      <c r="AU10" s="21" t="s">
        <v>371</v>
      </c>
      <c r="AV10" s="21" t="s">
        <v>371</v>
      </c>
      <c r="AW10" s="35" t="s">
        <v>371</v>
      </c>
      <c r="AX10" s="35" t="s">
        <v>371</v>
      </c>
      <c r="AY10" s="19"/>
      <c r="AZ10" s="53"/>
    </row>
    <row r="11" spans="1:52" s="6" customFormat="1" ht="14.5" customHeight="1" x14ac:dyDescent="0.3">
      <c r="A11" s="63" t="s">
        <v>5</v>
      </c>
      <c r="B11" s="18"/>
      <c r="C11" s="17" t="s">
        <v>409</v>
      </c>
      <c r="D11" s="17" t="s">
        <v>282</v>
      </c>
      <c r="E11" s="17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/>
      <c r="AA11" s="75"/>
      <c r="AB11" s="75"/>
      <c r="AC11" s="75"/>
      <c r="AD11" s="75"/>
      <c r="AE11" s="75"/>
      <c r="AF11" s="75"/>
      <c r="AG11" s="75"/>
      <c r="AH11" s="27" t="s">
        <v>184</v>
      </c>
      <c r="AI11" s="23">
        <v>0.8</v>
      </c>
      <c r="AJ11" s="23">
        <v>0</v>
      </c>
      <c r="AK11" s="23"/>
      <c r="AL11" s="23">
        <v>0.2</v>
      </c>
      <c r="AM11" s="28" t="s">
        <v>250</v>
      </c>
      <c r="AN11" s="28" t="s">
        <v>187</v>
      </c>
      <c r="AO11" s="27" t="s">
        <v>184</v>
      </c>
      <c r="AP11" s="33" t="s">
        <v>188</v>
      </c>
      <c r="AQ11" s="19" t="s">
        <v>184</v>
      </c>
      <c r="AR11" s="19" t="b">
        <v>0</v>
      </c>
      <c r="AS11" s="67" t="s">
        <v>328</v>
      </c>
      <c r="AT11" s="21">
        <v>0</v>
      </c>
      <c r="AU11" s="21"/>
      <c r="AV11" s="21" t="s">
        <v>329</v>
      </c>
      <c r="AW11" s="69" t="s">
        <v>468</v>
      </c>
      <c r="AX11" s="35" t="s">
        <v>468</v>
      </c>
      <c r="AY11" s="19" t="s">
        <v>184</v>
      </c>
      <c r="AZ11" s="22"/>
    </row>
    <row r="12" spans="1:52" s="6" customFormat="1" ht="14.5" customHeight="1" x14ac:dyDescent="0.3">
      <c r="A12" s="63" t="s">
        <v>5</v>
      </c>
      <c r="B12" s="18"/>
      <c r="C12" s="17" t="s">
        <v>409</v>
      </c>
      <c r="D12" s="17" t="s">
        <v>283</v>
      </c>
      <c r="E12" s="17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/>
      <c r="AA12" s="75"/>
      <c r="AB12" s="75"/>
      <c r="AC12" s="75"/>
      <c r="AD12" s="75"/>
      <c r="AE12" s="75"/>
      <c r="AF12" s="75"/>
      <c r="AG12" s="75"/>
      <c r="AH12" s="27" t="s">
        <v>184</v>
      </c>
      <c r="AI12" s="23">
        <v>0.28000000000000003</v>
      </c>
      <c r="AJ12" s="23">
        <v>0</v>
      </c>
      <c r="AK12" s="23"/>
      <c r="AL12" s="23">
        <v>0.72</v>
      </c>
      <c r="AM12" s="28" t="s">
        <v>250</v>
      </c>
      <c r="AN12" s="28" t="s">
        <v>187</v>
      </c>
      <c r="AO12" s="27" t="s">
        <v>184</v>
      </c>
      <c r="AP12" s="33" t="s">
        <v>188</v>
      </c>
      <c r="AQ12" s="19" t="s">
        <v>184</v>
      </c>
      <c r="AR12" s="19" t="b">
        <v>0</v>
      </c>
      <c r="AS12" s="67" t="s">
        <v>480</v>
      </c>
      <c r="AT12" s="21">
        <v>0</v>
      </c>
      <c r="AU12" s="21"/>
      <c r="AV12" s="21" t="s">
        <v>481</v>
      </c>
      <c r="AW12" s="69" t="s">
        <v>468</v>
      </c>
      <c r="AX12" s="35" t="s">
        <v>468</v>
      </c>
      <c r="AY12" s="19" t="s">
        <v>184</v>
      </c>
      <c r="AZ12" s="22"/>
    </row>
    <row r="13" spans="1:52" s="6" customFormat="1" ht="14.5" customHeight="1" x14ac:dyDescent="0.3">
      <c r="A13" s="63" t="s">
        <v>5</v>
      </c>
      <c r="B13" s="18"/>
      <c r="C13" s="17" t="s">
        <v>409</v>
      </c>
      <c r="D13" s="17" t="s">
        <v>284</v>
      </c>
      <c r="E13" s="17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/>
      <c r="AA13" s="75"/>
      <c r="AB13" s="75"/>
      <c r="AC13" s="75"/>
      <c r="AD13" s="75"/>
      <c r="AE13" s="75"/>
      <c r="AF13" s="75"/>
      <c r="AG13" s="75"/>
      <c r="AH13" s="27" t="s">
        <v>184</v>
      </c>
      <c r="AI13" s="23">
        <v>0.28999999999999998</v>
      </c>
      <c r="AJ13" s="23">
        <v>0</v>
      </c>
      <c r="AK13" s="23"/>
      <c r="AL13" s="21">
        <v>0.71</v>
      </c>
      <c r="AM13" s="28" t="s">
        <v>250</v>
      </c>
      <c r="AN13" s="28" t="s">
        <v>187</v>
      </c>
      <c r="AO13" s="27" t="s">
        <v>184</v>
      </c>
      <c r="AP13" s="33" t="s">
        <v>188</v>
      </c>
      <c r="AQ13" s="19" t="s">
        <v>184</v>
      </c>
      <c r="AR13" s="19" t="b">
        <v>0</v>
      </c>
      <c r="AS13" s="67" t="s">
        <v>390</v>
      </c>
      <c r="AT13" s="21">
        <v>0</v>
      </c>
      <c r="AU13" s="21"/>
      <c r="AV13" s="21" t="s">
        <v>391</v>
      </c>
      <c r="AW13" s="69" t="s">
        <v>477</v>
      </c>
      <c r="AX13" s="35" t="s">
        <v>468</v>
      </c>
      <c r="AY13" s="19" t="s">
        <v>184</v>
      </c>
      <c r="AZ13" s="22"/>
    </row>
    <row r="14" spans="1:52" s="6" customFormat="1" ht="14.5" customHeight="1" x14ac:dyDescent="0.3">
      <c r="A14" s="63" t="s">
        <v>5</v>
      </c>
      <c r="B14" s="18"/>
      <c r="C14" s="17" t="s">
        <v>102</v>
      </c>
      <c r="D14" s="17"/>
      <c r="E14" s="17" t="s">
        <v>101</v>
      </c>
      <c r="F14" s="74" t="s">
        <v>6</v>
      </c>
      <c r="G14" s="74" t="s">
        <v>6</v>
      </c>
      <c r="H14" s="74" t="s">
        <v>6</v>
      </c>
      <c r="I14" s="74">
        <v>0.67</v>
      </c>
      <c r="J14" s="74">
        <v>0.67</v>
      </c>
      <c r="K14" s="74">
        <v>0.33</v>
      </c>
      <c r="L14" s="74">
        <v>0.01</v>
      </c>
      <c r="M14" s="74">
        <v>0.68</v>
      </c>
      <c r="N14" s="74" t="s">
        <v>36</v>
      </c>
      <c r="O14" s="74" t="s">
        <v>35</v>
      </c>
      <c r="P14" s="74" t="s">
        <v>34</v>
      </c>
      <c r="Q14" s="74">
        <v>0.67</v>
      </c>
      <c r="R14" s="74">
        <f t="shared" si="1"/>
        <v>0.33</v>
      </c>
      <c r="S14" s="74">
        <f t="shared" si="1"/>
        <v>0.01</v>
      </c>
      <c r="T14" s="74">
        <v>0</v>
      </c>
      <c r="U14" s="74">
        <f t="shared" si="0"/>
        <v>0.67999999999999994</v>
      </c>
      <c r="V14" s="74" t="s">
        <v>36</v>
      </c>
      <c r="W14" s="74">
        <v>0.01</v>
      </c>
      <c r="X14" s="74"/>
      <c r="Y14" s="74" t="s">
        <v>61</v>
      </c>
      <c r="Z14" s="75">
        <v>0.2</v>
      </c>
      <c r="AA14" s="75">
        <v>0</v>
      </c>
      <c r="AB14" s="75"/>
      <c r="AC14" s="75">
        <v>0.8</v>
      </c>
      <c r="AD14" s="75" t="s">
        <v>93</v>
      </c>
      <c r="AE14" s="75">
        <v>0</v>
      </c>
      <c r="AF14" s="75"/>
      <c r="AG14" s="75" t="s">
        <v>92</v>
      </c>
      <c r="AH14" s="27" t="s">
        <v>184</v>
      </c>
      <c r="AI14" s="23" t="s">
        <v>227</v>
      </c>
      <c r="AJ14" s="23">
        <v>0</v>
      </c>
      <c r="AK14" s="23"/>
      <c r="AL14" s="23" t="s">
        <v>226</v>
      </c>
      <c r="AM14" s="28" t="s">
        <v>449</v>
      </c>
      <c r="AN14" s="28" t="s">
        <v>449</v>
      </c>
      <c r="AO14" s="27" t="s">
        <v>184</v>
      </c>
      <c r="AP14" s="33" t="s">
        <v>450</v>
      </c>
      <c r="AQ14" s="19" t="s">
        <v>184</v>
      </c>
      <c r="AR14" s="19" t="b">
        <v>1</v>
      </c>
      <c r="AS14" s="67" t="s">
        <v>445</v>
      </c>
      <c r="AT14" s="21">
        <v>0</v>
      </c>
      <c r="AU14" s="21"/>
      <c r="AV14" s="21" t="s">
        <v>446</v>
      </c>
      <c r="AW14" s="35" t="s">
        <v>449</v>
      </c>
      <c r="AX14" s="35" t="s">
        <v>449</v>
      </c>
      <c r="AY14" s="19" t="s">
        <v>65</v>
      </c>
      <c r="AZ14" s="53"/>
    </row>
    <row r="15" spans="1:52" s="6" customFormat="1" ht="14.5" customHeight="1" x14ac:dyDescent="0.3">
      <c r="A15" s="63" t="s">
        <v>5</v>
      </c>
      <c r="B15" s="18"/>
      <c r="C15" s="17" t="s">
        <v>261</v>
      </c>
      <c r="D15" s="17"/>
      <c r="E15" s="17" t="s">
        <v>103</v>
      </c>
      <c r="F15" s="74">
        <v>0.8</v>
      </c>
      <c r="G15" s="74">
        <v>0.92</v>
      </c>
      <c r="H15" s="74">
        <v>0.71</v>
      </c>
      <c r="I15" s="74">
        <v>1.038</v>
      </c>
      <c r="J15" s="74">
        <v>0.71</v>
      </c>
      <c r="K15" s="74" t="s">
        <v>25</v>
      </c>
      <c r="L15" s="74" t="s">
        <v>25</v>
      </c>
      <c r="M15" s="74" t="s">
        <v>25</v>
      </c>
      <c r="N15" s="74">
        <v>0.09</v>
      </c>
      <c r="O15" s="74">
        <v>0.04</v>
      </c>
      <c r="P15" s="25">
        <v>0.95</v>
      </c>
      <c r="Q15" s="74">
        <v>1.04</v>
      </c>
      <c r="R15" s="74">
        <v>0.1</v>
      </c>
      <c r="S15" s="74">
        <v>0.13600000000000001</v>
      </c>
      <c r="T15" s="74">
        <v>0</v>
      </c>
      <c r="U15" s="74">
        <f t="shared" si="0"/>
        <v>1.036</v>
      </c>
      <c r="V15" s="74">
        <v>0.09</v>
      </c>
      <c r="W15" s="74">
        <v>0.04</v>
      </c>
      <c r="X15" s="74"/>
      <c r="Y15" s="75">
        <v>0.95</v>
      </c>
      <c r="Z15" s="74">
        <v>0.09</v>
      </c>
      <c r="AA15" s="74">
        <v>0.04</v>
      </c>
      <c r="AB15" s="74"/>
      <c r="AC15" s="74">
        <v>0.95</v>
      </c>
      <c r="AD15" s="74">
        <v>0.09</v>
      </c>
      <c r="AE15" s="74">
        <v>0.04</v>
      </c>
      <c r="AF15" s="74"/>
      <c r="AG15" s="74">
        <v>0.95</v>
      </c>
      <c r="AH15" s="19" t="s">
        <v>184</v>
      </c>
      <c r="AI15" s="21">
        <v>0.06</v>
      </c>
      <c r="AJ15" s="21">
        <v>0</v>
      </c>
      <c r="AK15" s="21">
        <v>0</v>
      </c>
      <c r="AL15" s="21">
        <v>0.94</v>
      </c>
      <c r="AM15" s="22" t="s">
        <v>451</v>
      </c>
      <c r="AN15" s="22" t="s">
        <v>451</v>
      </c>
      <c r="AO15" s="19" t="s">
        <v>184</v>
      </c>
      <c r="AP15" s="42" t="s">
        <v>262</v>
      </c>
      <c r="AQ15" s="19" t="s">
        <v>184</v>
      </c>
      <c r="AR15" s="19" t="b">
        <v>1</v>
      </c>
      <c r="AS15" s="67">
        <v>0.06</v>
      </c>
      <c r="AT15" s="21">
        <v>0</v>
      </c>
      <c r="AU15" s="21"/>
      <c r="AV15" s="21">
        <v>0.94</v>
      </c>
      <c r="AW15" s="35" t="s">
        <v>473</v>
      </c>
      <c r="AX15" s="35" t="s">
        <v>451</v>
      </c>
      <c r="AY15" s="19" t="s">
        <v>65</v>
      </c>
      <c r="AZ15" s="53"/>
    </row>
    <row r="16" spans="1:52" s="7" customFormat="1" ht="14.5" customHeight="1" x14ac:dyDescent="0.3">
      <c r="A16" s="75" t="s">
        <v>5</v>
      </c>
      <c r="B16" s="18"/>
      <c r="C16" s="20" t="s">
        <v>263</v>
      </c>
      <c r="D16" s="20"/>
      <c r="E16" s="25" t="s">
        <v>118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75"/>
      <c r="W16" s="75"/>
      <c r="X16" s="25"/>
      <c r="Y16" s="74"/>
      <c r="Z16" s="75"/>
      <c r="AA16" s="20"/>
      <c r="AB16" s="20"/>
      <c r="AC16" s="74">
        <v>1</v>
      </c>
      <c r="AD16" s="75"/>
      <c r="AE16" s="20"/>
      <c r="AF16" s="20"/>
      <c r="AG16" s="74" t="s">
        <v>6</v>
      </c>
      <c r="AH16" s="19" t="s">
        <v>184</v>
      </c>
      <c r="AI16" s="21"/>
      <c r="AJ16" s="21"/>
      <c r="AK16" s="21"/>
      <c r="AL16" s="21">
        <v>1</v>
      </c>
      <c r="AM16" s="22" t="s">
        <v>463</v>
      </c>
      <c r="AN16" s="22"/>
      <c r="AO16" s="19" t="s">
        <v>184</v>
      </c>
      <c r="AP16" s="26" t="s">
        <v>310</v>
      </c>
      <c r="AQ16" s="19" t="s">
        <v>184</v>
      </c>
      <c r="AR16" s="19" t="b">
        <v>1</v>
      </c>
      <c r="AS16" s="67"/>
      <c r="AT16" s="21"/>
      <c r="AU16" s="21"/>
      <c r="AV16" s="21">
        <v>1</v>
      </c>
      <c r="AW16" s="35" t="s">
        <v>463</v>
      </c>
      <c r="AX16" s="35" t="s">
        <v>463</v>
      </c>
      <c r="AY16" s="19" t="s">
        <v>65</v>
      </c>
      <c r="AZ16" s="50"/>
    </row>
    <row r="17" spans="1:52" s="6" customFormat="1" ht="14.5" hidden="1" customHeight="1" x14ac:dyDescent="0.3">
      <c r="A17" s="17" t="s">
        <v>5</v>
      </c>
      <c r="B17" s="18"/>
      <c r="C17" s="17" t="s">
        <v>104</v>
      </c>
      <c r="D17" s="17" t="s">
        <v>160</v>
      </c>
      <c r="E17" s="17"/>
      <c r="F17" s="74" t="s">
        <v>6</v>
      </c>
      <c r="G17" s="74">
        <v>0.59</v>
      </c>
      <c r="H17" s="74">
        <v>0.65</v>
      </c>
      <c r="I17" s="74">
        <v>0.56999999999999995</v>
      </c>
      <c r="J17" s="74">
        <v>0.65</v>
      </c>
      <c r="K17" s="74" t="s">
        <v>25</v>
      </c>
      <c r="L17" s="74" t="s">
        <v>25</v>
      </c>
      <c r="M17" s="74" t="s">
        <v>25</v>
      </c>
      <c r="N17" s="74">
        <v>0.2</v>
      </c>
      <c r="O17" s="74">
        <v>0</v>
      </c>
      <c r="P17" s="25">
        <v>0.8</v>
      </c>
      <c r="Q17" s="74">
        <v>0.52</v>
      </c>
      <c r="R17" s="74">
        <f>1-0.54</f>
        <v>0.45999999999999996</v>
      </c>
      <c r="S17" s="85">
        <v>0.05</v>
      </c>
      <c r="T17" s="85"/>
      <c r="U17" s="74" t="s">
        <v>31</v>
      </c>
      <c r="V17" s="74">
        <v>0.2</v>
      </c>
      <c r="W17" s="74">
        <v>0</v>
      </c>
      <c r="X17" s="74"/>
      <c r="Y17" s="75">
        <v>0.8</v>
      </c>
      <c r="Z17" s="74">
        <v>0.23</v>
      </c>
      <c r="AA17" s="74">
        <v>0</v>
      </c>
      <c r="AB17" s="74"/>
      <c r="AC17" s="74">
        <v>0.77</v>
      </c>
      <c r="AD17" s="74">
        <v>0.4</v>
      </c>
      <c r="AE17" s="74">
        <v>0</v>
      </c>
      <c r="AF17" s="74"/>
      <c r="AG17" s="74">
        <v>0.6</v>
      </c>
      <c r="AH17" s="27" t="s">
        <v>256</v>
      </c>
      <c r="AI17" s="21"/>
      <c r="AJ17" s="21"/>
      <c r="AK17" s="21"/>
      <c r="AL17" s="21"/>
      <c r="AM17" s="22"/>
      <c r="AN17" s="22"/>
      <c r="AO17" s="19"/>
      <c r="AP17" s="42"/>
      <c r="AQ17" s="19" t="s">
        <v>256</v>
      </c>
      <c r="AR17" s="19" t="b">
        <v>1</v>
      </c>
      <c r="AS17" s="67" t="s">
        <v>371</v>
      </c>
      <c r="AT17" s="21" t="s">
        <v>371</v>
      </c>
      <c r="AU17" s="21" t="s">
        <v>371</v>
      </c>
      <c r="AV17" s="21" t="s">
        <v>371</v>
      </c>
      <c r="AW17" s="35" t="s">
        <v>371</v>
      </c>
      <c r="AX17" s="35" t="s">
        <v>371</v>
      </c>
      <c r="AY17" s="19"/>
      <c r="AZ17" s="53"/>
    </row>
    <row r="18" spans="1:52" s="5" customFormat="1" ht="14.5" hidden="1" customHeight="1" x14ac:dyDescent="0.3">
      <c r="A18" s="17" t="s">
        <v>5</v>
      </c>
      <c r="B18" s="18"/>
      <c r="C18" s="17" t="s">
        <v>104</v>
      </c>
      <c r="D18" s="17" t="s">
        <v>124</v>
      </c>
      <c r="E18" s="17"/>
      <c r="F18" s="74" t="s">
        <v>6</v>
      </c>
      <c r="G18" s="74" t="s">
        <v>6</v>
      </c>
      <c r="H18" s="74" t="s">
        <v>6</v>
      </c>
      <c r="I18" s="74">
        <v>0.54</v>
      </c>
      <c r="J18" s="74" t="s">
        <v>6</v>
      </c>
      <c r="K18" s="74" t="s">
        <v>25</v>
      </c>
      <c r="L18" s="74" t="s">
        <v>25</v>
      </c>
      <c r="M18" s="74" t="s">
        <v>25</v>
      </c>
      <c r="N18" s="85"/>
      <c r="O18" s="85"/>
      <c r="P18" s="85"/>
      <c r="Q18" s="74"/>
      <c r="R18" s="74">
        <f>1-0.54</f>
        <v>0.45999999999999996</v>
      </c>
      <c r="S18" s="85"/>
      <c r="T18" s="85"/>
      <c r="U18" s="74" t="s">
        <v>31</v>
      </c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27" t="s">
        <v>65</v>
      </c>
      <c r="AI18" s="21"/>
      <c r="AJ18" s="21"/>
      <c r="AK18" s="21"/>
      <c r="AL18" s="21"/>
      <c r="AM18" s="22"/>
      <c r="AN18" s="22"/>
      <c r="AO18" s="19"/>
      <c r="AP18" s="42"/>
      <c r="AQ18" s="27" t="s">
        <v>65</v>
      </c>
      <c r="AR18" s="42" t="b">
        <v>1</v>
      </c>
      <c r="AS18" s="21" t="s">
        <v>371</v>
      </c>
      <c r="AT18" s="21" t="s">
        <v>371</v>
      </c>
      <c r="AU18" s="21" t="s">
        <v>371</v>
      </c>
      <c r="AV18" s="21" t="s">
        <v>371</v>
      </c>
      <c r="AW18" s="21" t="s">
        <v>371</v>
      </c>
      <c r="AX18" s="21" t="s">
        <v>371</v>
      </c>
      <c r="AY18" s="19"/>
      <c r="AZ18" s="80"/>
    </row>
    <row r="19" spans="1:52" s="5" customFormat="1" ht="14.5" hidden="1" customHeight="1" x14ac:dyDescent="0.3">
      <c r="A19" s="17" t="s">
        <v>18</v>
      </c>
      <c r="B19" s="18"/>
      <c r="C19" s="17" t="s">
        <v>104</v>
      </c>
      <c r="D19" s="17" t="s">
        <v>404</v>
      </c>
      <c r="E19" s="17"/>
      <c r="F19" s="74" t="s">
        <v>6</v>
      </c>
      <c r="G19" s="74" t="s">
        <v>6</v>
      </c>
      <c r="H19" s="74" t="s">
        <v>6</v>
      </c>
      <c r="I19" s="74">
        <v>0.59</v>
      </c>
      <c r="J19" s="74" t="s">
        <v>6</v>
      </c>
      <c r="K19" s="74" t="s">
        <v>25</v>
      </c>
      <c r="L19" s="74" t="s">
        <v>25</v>
      </c>
      <c r="M19" s="74" t="s">
        <v>25</v>
      </c>
      <c r="N19" s="85"/>
      <c r="O19" s="85"/>
      <c r="P19" s="85"/>
      <c r="Q19" s="74"/>
      <c r="R19" s="74">
        <f>1-0.59</f>
        <v>0.41000000000000003</v>
      </c>
      <c r="S19" s="85"/>
      <c r="T19" s="85"/>
      <c r="U19" s="74" t="s">
        <v>30</v>
      </c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27" t="s">
        <v>65</v>
      </c>
      <c r="AI19" s="21"/>
      <c r="AJ19" s="21"/>
      <c r="AK19" s="21"/>
      <c r="AL19" s="21"/>
      <c r="AM19" s="22"/>
      <c r="AN19" s="22"/>
      <c r="AO19" s="19"/>
      <c r="AP19" s="42"/>
      <c r="AQ19" s="27" t="s">
        <v>65</v>
      </c>
      <c r="AR19" s="42" t="b">
        <v>1</v>
      </c>
      <c r="AS19" s="21" t="s">
        <v>371</v>
      </c>
      <c r="AT19" s="21" t="s">
        <v>371</v>
      </c>
      <c r="AU19" s="21" t="s">
        <v>371</v>
      </c>
      <c r="AV19" s="21" t="s">
        <v>371</v>
      </c>
      <c r="AW19" s="21" t="s">
        <v>371</v>
      </c>
      <c r="AX19" s="21" t="s">
        <v>371</v>
      </c>
      <c r="AY19" s="19"/>
      <c r="AZ19" s="80"/>
    </row>
    <row r="20" spans="1:52" s="6" customFormat="1" ht="14.5" customHeight="1" x14ac:dyDescent="0.3">
      <c r="A20" s="63" t="s">
        <v>18</v>
      </c>
      <c r="B20" s="18"/>
      <c r="C20" s="17" t="s">
        <v>104</v>
      </c>
      <c r="D20" s="17" t="s">
        <v>189</v>
      </c>
      <c r="E20" s="17" t="s">
        <v>307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7" t="s">
        <v>184</v>
      </c>
      <c r="AI20" s="21"/>
      <c r="AJ20" s="21"/>
      <c r="AK20" s="21"/>
      <c r="AL20" s="21">
        <v>0.68</v>
      </c>
      <c r="AM20" s="22"/>
      <c r="AN20" s="22"/>
      <c r="AO20" s="19" t="s">
        <v>184</v>
      </c>
      <c r="AP20" s="42" t="s">
        <v>306</v>
      </c>
      <c r="AQ20" s="19" t="s">
        <v>184</v>
      </c>
      <c r="AR20" s="19" t="b">
        <v>0</v>
      </c>
      <c r="AS20" s="67"/>
      <c r="AT20" s="21"/>
      <c r="AU20" s="21"/>
      <c r="AV20" s="54">
        <v>0.59</v>
      </c>
      <c r="AW20" s="22" t="s">
        <v>367</v>
      </c>
      <c r="AX20" s="22" t="s">
        <v>367</v>
      </c>
      <c r="AY20" s="19" t="s">
        <v>184</v>
      </c>
      <c r="AZ20" s="22"/>
    </row>
    <row r="21" spans="1:52" s="5" customFormat="1" ht="14.5" hidden="1" customHeight="1" x14ac:dyDescent="0.3">
      <c r="A21" s="17" t="s">
        <v>5</v>
      </c>
      <c r="B21" s="18"/>
      <c r="C21" s="17" t="s">
        <v>410</v>
      </c>
      <c r="D21" s="17"/>
      <c r="E21" s="17" t="s">
        <v>405</v>
      </c>
      <c r="F21" s="74" t="s">
        <v>6</v>
      </c>
      <c r="G21" s="74" t="s">
        <v>6</v>
      </c>
      <c r="H21" s="74">
        <v>0.74</v>
      </c>
      <c r="I21" s="74">
        <v>0.63</v>
      </c>
      <c r="J21" s="74">
        <v>0.74</v>
      </c>
      <c r="K21" s="74">
        <v>0.42</v>
      </c>
      <c r="L21" s="74">
        <v>0.05</v>
      </c>
      <c r="M21" s="74">
        <v>0.63</v>
      </c>
      <c r="N21" s="74" t="s">
        <v>37</v>
      </c>
      <c r="O21" s="74" t="s">
        <v>37</v>
      </c>
      <c r="P21" s="74" t="s">
        <v>37</v>
      </c>
      <c r="Q21" s="74">
        <v>0.63</v>
      </c>
      <c r="R21" s="74"/>
      <c r="S21" s="74"/>
      <c r="T21" s="74"/>
      <c r="U21" s="74"/>
      <c r="V21" s="25"/>
      <c r="W21" s="74"/>
      <c r="X21" s="25"/>
      <c r="Y21" s="74"/>
      <c r="Z21" s="74"/>
      <c r="AA21" s="74"/>
      <c r="AB21" s="74"/>
      <c r="AC21" s="74"/>
      <c r="AD21" s="74"/>
      <c r="AE21" s="74"/>
      <c r="AF21" s="74"/>
      <c r="AG21" s="74"/>
      <c r="AH21" s="27" t="s">
        <v>256</v>
      </c>
      <c r="AI21" s="23"/>
      <c r="AJ21" s="23"/>
      <c r="AK21" s="23"/>
      <c r="AL21" s="23"/>
      <c r="AM21" s="28"/>
      <c r="AN21" s="28"/>
      <c r="AO21" s="27"/>
      <c r="AP21" s="33"/>
      <c r="AQ21" s="19" t="s">
        <v>256</v>
      </c>
      <c r="AR21" s="19" t="b">
        <v>1</v>
      </c>
      <c r="AS21" s="67" t="s">
        <v>371</v>
      </c>
      <c r="AT21" s="21" t="s">
        <v>371</v>
      </c>
      <c r="AU21" s="21" t="s">
        <v>371</v>
      </c>
      <c r="AV21" s="21" t="s">
        <v>371</v>
      </c>
      <c r="AW21" s="35" t="s">
        <v>371</v>
      </c>
      <c r="AX21" s="35" t="s">
        <v>371</v>
      </c>
      <c r="AY21" s="19"/>
      <c r="AZ21" s="53"/>
    </row>
    <row r="22" spans="1:52" s="5" customFormat="1" ht="14.5" hidden="1" customHeight="1" x14ac:dyDescent="0.3">
      <c r="A22" s="17" t="s">
        <v>5</v>
      </c>
      <c r="B22" s="18"/>
      <c r="C22" s="17" t="s">
        <v>410</v>
      </c>
      <c r="D22" s="17" t="s">
        <v>135</v>
      </c>
      <c r="E22" s="17" t="s">
        <v>405</v>
      </c>
      <c r="F22" s="74"/>
      <c r="G22" s="74"/>
      <c r="H22" s="74"/>
      <c r="I22" s="74"/>
      <c r="J22" s="74"/>
      <c r="K22" s="74">
        <v>0.41</v>
      </c>
      <c r="L22" s="74">
        <v>7.0000000000000007E-2</v>
      </c>
      <c r="M22" s="74">
        <v>0.66</v>
      </c>
      <c r="N22" s="74">
        <v>0.39</v>
      </c>
      <c r="O22" s="74">
        <v>7.0000000000000007E-2</v>
      </c>
      <c r="P22" s="74">
        <v>0.68</v>
      </c>
      <c r="Q22" s="74"/>
      <c r="R22" s="74">
        <f t="shared" ref="R22:S28" si="2">K22</f>
        <v>0.41</v>
      </c>
      <c r="S22" s="74">
        <f t="shared" si="2"/>
        <v>7.0000000000000007E-2</v>
      </c>
      <c r="T22" s="74">
        <v>0</v>
      </c>
      <c r="U22" s="74">
        <v>0.64</v>
      </c>
      <c r="V22" s="75">
        <v>0.39</v>
      </c>
      <c r="W22" s="75">
        <v>7.0000000000000007E-2</v>
      </c>
      <c r="X22" s="25"/>
      <c r="Y22" s="74">
        <v>0.68</v>
      </c>
      <c r="Z22" s="74">
        <v>0.46</v>
      </c>
      <c r="AA22" s="74">
        <v>0.1</v>
      </c>
      <c r="AB22" s="74"/>
      <c r="AC22" s="74">
        <v>0.64</v>
      </c>
      <c r="AD22" s="74">
        <v>0.46</v>
      </c>
      <c r="AE22" s="74">
        <v>0.1</v>
      </c>
      <c r="AF22" s="74"/>
      <c r="AG22" s="74"/>
      <c r="AH22" s="27" t="s">
        <v>65</v>
      </c>
      <c r="AI22" s="23"/>
      <c r="AJ22" s="23"/>
      <c r="AK22" s="23"/>
      <c r="AL22" s="23"/>
      <c r="AM22" s="28"/>
      <c r="AN22" s="28"/>
      <c r="AO22" s="27"/>
      <c r="AP22" s="33"/>
      <c r="AQ22" s="27" t="s">
        <v>65</v>
      </c>
      <c r="AR22" s="42" t="b">
        <v>1</v>
      </c>
      <c r="AS22" s="21" t="s">
        <v>371</v>
      </c>
      <c r="AT22" s="21" t="s">
        <v>371</v>
      </c>
      <c r="AU22" s="21" t="s">
        <v>371</v>
      </c>
      <c r="AV22" s="21" t="s">
        <v>371</v>
      </c>
      <c r="AW22" s="21" t="s">
        <v>371</v>
      </c>
      <c r="AX22" s="21" t="s">
        <v>371</v>
      </c>
      <c r="AY22" s="27"/>
      <c r="AZ22" s="49"/>
    </row>
    <row r="23" spans="1:52" s="6" customFormat="1" ht="14.5" customHeight="1" x14ac:dyDescent="0.3">
      <c r="A23" s="63" t="s">
        <v>5</v>
      </c>
      <c r="B23" s="18"/>
      <c r="C23" s="17" t="s">
        <v>410</v>
      </c>
      <c r="D23" s="17" t="s">
        <v>285</v>
      </c>
      <c r="E23" s="17" t="s">
        <v>405</v>
      </c>
      <c r="F23" s="74"/>
      <c r="G23" s="74"/>
      <c r="H23" s="74"/>
      <c r="I23" s="74"/>
      <c r="J23" s="74"/>
      <c r="K23" s="74">
        <v>0.38</v>
      </c>
      <c r="L23" s="74">
        <v>0.08</v>
      </c>
      <c r="M23" s="74">
        <v>0.7</v>
      </c>
      <c r="N23" s="74">
        <v>0.3</v>
      </c>
      <c r="O23" s="74">
        <v>7.0000000000000007E-2</v>
      </c>
      <c r="P23" s="74">
        <v>0.77</v>
      </c>
      <c r="Q23" s="74"/>
      <c r="R23" s="74">
        <f t="shared" si="2"/>
        <v>0.38</v>
      </c>
      <c r="S23" s="74">
        <f t="shared" si="2"/>
        <v>0.08</v>
      </c>
      <c r="T23" s="74">
        <v>0</v>
      </c>
      <c r="U23" s="74">
        <f>1-R23+S23+T23</f>
        <v>0.7</v>
      </c>
      <c r="V23" s="81">
        <v>0.3</v>
      </c>
      <c r="W23" s="75">
        <v>7.0000000000000007E-2</v>
      </c>
      <c r="X23" s="25"/>
      <c r="Y23" s="74">
        <v>0.77</v>
      </c>
      <c r="Z23" s="74">
        <v>0.32</v>
      </c>
      <c r="AA23" s="74">
        <v>0.1</v>
      </c>
      <c r="AB23" s="74"/>
      <c r="AC23" s="74">
        <v>0.78</v>
      </c>
      <c r="AD23" s="74">
        <v>0.32</v>
      </c>
      <c r="AE23" s="74">
        <v>0.1</v>
      </c>
      <c r="AF23" s="74"/>
      <c r="AG23" s="74">
        <v>0.78</v>
      </c>
      <c r="AH23" s="27" t="s">
        <v>184</v>
      </c>
      <c r="AI23" s="23">
        <v>0.31</v>
      </c>
      <c r="AJ23" s="23">
        <v>0.14000000000000001</v>
      </c>
      <c r="AK23" s="23"/>
      <c r="AL23" s="23">
        <v>0.83</v>
      </c>
      <c r="AM23" s="28" t="s">
        <v>452</v>
      </c>
      <c r="AN23" s="28" t="s">
        <v>452</v>
      </c>
      <c r="AO23" s="27" t="s">
        <v>184</v>
      </c>
      <c r="AP23" s="33"/>
      <c r="AQ23" s="19" t="s">
        <v>184</v>
      </c>
      <c r="AR23" s="19" t="b">
        <v>1</v>
      </c>
      <c r="AS23" s="67">
        <v>0.31</v>
      </c>
      <c r="AT23" s="21">
        <v>0.14000000000000001</v>
      </c>
      <c r="AU23" s="21"/>
      <c r="AV23" s="21">
        <v>0.83</v>
      </c>
      <c r="AW23" s="35" t="s">
        <v>452</v>
      </c>
      <c r="AX23" s="35" t="s">
        <v>452</v>
      </c>
      <c r="AY23" s="19" t="s">
        <v>65</v>
      </c>
      <c r="AZ23" s="53"/>
    </row>
    <row r="24" spans="1:52" s="6" customFormat="1" ht="14.5" customHeight="1" x14ac:dyDescent="0.3">
      <c r="A24" s="63" t="s">
        <v>5</v>
      </c>
      <c r="B24" s="18"/>
      <c r="C24" s="17" t="s">
        <v>410</v>
      </c>
      <c r="D24" s="17" t="s">
        <v>286</v>
      </c>
      <c r="E24" s="17" t="s">
        <v>405</v>
      </c>
      <c r="F24" s="74"/>
      <c r="G24" s="74"/>
      <c r="H24" s="74"/>
      <c r="I24" s="74"/>
      <c r="J24" s="74"/>
      <c r="K24" s="74">
        <v>0.47</v>
      </c>
      <c r="L24" s="74">
        <v>0.03</v>
      </c>
      <c r="M24" s="74">
        <v>0.56000000000000005</v>
      </c>
      <c r="N24" s="74">
        <v>0.45</v>
      </c>
      <c r="O24" s="74">
        <v>7.0000000000000007E-2</v>
      </c>
      <c r="P24" s="74">
        <v>0.61</v>
      </c>
      <c r="Q24" s="74"/>
      <c r="R24" s="74">
        <f t="shared" si="2"/>
        <v>0.47</v>
      </c>
      <c r="S24" s="74">
        <f t="shared" si="2"/>
        <v>0.03</v>
      </c>
      <c r="T24" s="74">
        <v>0</v>
      </c>
      <c r="U24" s="74">
        <f>1-R24+S24+T24</f>
        <v>0.56000000000000005</v>
      </c>
      <c r="V24" s="75">
        <v>0.45</v>
      </c>
      <c r="W24" s="75">
        <v>7.0000000000000007E-2</v>
      </c>
      <c r="X24" s="25"/>
      <c r="Y24" s="74">
        <v>0.61</v>
      </c>
      <c r="Z24" s="74">
        <v>0.35</v>
      </c>
      <c r="AA24" s="74">
        <v>0.1</v>
      </c>
      <c r="AB24" s="74"/>
      <c r="AC24" s="74">
        <v>0.75</v>
      </c>
      <c r="AD24" s="74">
        <v>0.35</v>
      </c>
      <c r="AE24" s="74">
        <v>0.1</v>
      </c>
      <c r="AF24" s="74"/>
      <c r="AG24" s="74">
        <v>0.75</v>
      </c>
      <c r="AH24" s="27" t="s">
        <v>184</v>
      </c>
      <c r="AI24" s="23">
        <v>0.47</v>
      </c>
      <c r="AJ24" s="23">
        <v>0.14000000000000001</v>
      </c>
      <c r="AK24" s="23"/>
      <c r="AL24" s="23">
        <v>0.67</v>
      </c>
      <c r="AM24" s="28" t="s">
        <v>452</v>
      </c>
      <c r="AN24" s="28" t="s">
        <v>452</v>
      </c>
      <c r="AO24" s="27" t="s">
        <v>184</v>
      </c>
      <c r="AP24" s="33"/>
      <c r="AQ24" s="19" t="s">
        <v>184</v>
      </c>
      <c r="AR24" s="19" t="b">
        <v>1</v>
      </c>
      <c r="AS24" s="67">
        <v>0.47</v>
      </c>
      <c r="AT24" s="21">
        <v>0.14000000000000001</v>
      </c>
      <c r="AU24" s="21"/>
      <c r="AV24" s="21">
        <v>0.67</v>
      </c>
      <c r="AW24" s="35" t="s">
        <v>452</v>
      </c>
      <c r="AX24" s="35" t="s">
        <v>452</v>
      </c>
      <c r="AY24" s="19" t="s">
        <v>65</v>
      </c>
      <c r="AZ24" s="53"/>
    </row>
    <row r="25" spans="1:52" s="6" customFormat="1" ht="14.5" customHeight="1" x14ac:dyDescent="0.3">
      <c r="A25" s="63" t="s">
        <v>5</v>
      </c>
      <c r="B25" s="18"/>
      <c r="C25" s="17" t="s">
        <v>410</v>
      </c>
      <c r="D25" s="17" t="s">
        <v>204</v>
      </c>
      <c r="E25" s="17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5"/>
      <c r="W25" s="75"/>
      <c r="X25" s="25"/>
      <c r="Y25" s="74"/>
      <c r="Z25" s="74"/>
      <c r="AA25" s="74"/>
      <c r="AB25" s="74"/>
      <c r="AC25" s="74"/>
      <c r="AD25" s="74"/>
      <c r="AE25" s="74"/>
      <c r="AF25" s="74"/>
      <c r="AG25" s="74">
        <v>0.8</v>
      </c>
      <c r="AH25" s="27" t="s">
        <v>184</v>
      </c>
      <c r="AI25" s="23"/>
      <c r="AJ25" s="23"/>
      <c r="AK25" s="23"/>
      <c r="AL25" s="23">
        <v>0.8</v>
      </c>
      <c r="AM25" s="28" t="s">
        <v>185</v>
      </c>
      <c r="AN25" s="28"/>
      <c r="AO25" s="27" t="s">
        <v>65</v>
      </c>
      <c r="AP25" s="33"/>
      <c r="AQ25" s="19" t="s">
        <v>184</v>
      </c>
      <c r="AR25" s="19" t="b">
        <v>1</v>
      </c>
      <c r="AS25" s="67"/>
      <c r="AT25" s="21"/>
      <c r="AU25" s="21"/>
      <c r="AV25" s="21">
        <v>0.8</v>
      </c>
      <c r="AW25" s="35" t="s">
        <v>366</v>
      </c>
      <c r="AX25" s="35" t="s">
        <v>366</v>
      </c>
      <c r="AY25" s="19" t="s">
        <v>65</v>
      </c>
      <c r="AZ25" s="53"/>
    </row>
    <row r="26" spans="1:52" s="6" customFormat="1" ht="14.5" customHeight="1" x14ac:dyDescent="0.3">
      <c r="A26" s="63" t="s">
        <v>5</v>
      </c>
      <c r="B26" s="18"/>
      <c r="C26" s="17" t="s">
        <v>410</v>
      </c>
      <c r="D26" s="17" t="s">
        <v>287</v>
      </c>
      <c r="E26" s="17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  <c r="W26" s="75"/>
      <c r="X26" s="25"/>
      <c r="Y26" s="74"/>
      <c r="Z26" s="74"/>
      <c r="AA26" s="74"/>
      <c r="AB26" s="74"/>
      <c r="AC26" s="74"/>
      <c r="AD26" s="74"/>
      <c r="AE26" s="74"/>
      <c r="AF26" s="74"/>
      <c r="AG26" s="74">
        <v>0.8</v>
      </c>
      <c r="AH26" s="27" t="s">
        <v>184</v>
      </c>
      <c r="AI26" s="23"/>
      <c r="AJ26" s="23"/>
      <c r="AK26" s="23"/>
      <c r="AL26" s="23">
        <v>0.8</v>
      </c>
      <c r="AM26" s="28" t="s">
        <v>185</v>
      </c>
      <c r="AN26" s="28"/>
      <c r="AO26" s="27" t="s">
        <v>65</v>
      </c>
      <c r="AP26" s="33"/>
      <c r="AQ26" s="19" t="s">
        <v>184</v>
      </c>
      <c r="AR26" s="19" t="b">
        <v>1</v>
      </c>
      <c r="AS26" s="67"/>
      <c r="AT26" s="21"/>
      <c r="AU26" s="21"/>
      <c r="AV26" s="21">
        <v>0.8</v>
      </c>
      <c r="AW26" s="35" t="s">
        <v>366</v>
      </c>
      <c r="AX26" s="35" t="s">
        <v>366</v>
      </c>
      <c r="AY26" s="19" t="s">
        <v>65</v>
      </c>
      <c r="AZ26" s="53"/>
    </row>
    <row r="27" spans="1:52" s="6" customFormat="1" ht="14.5" customHeight="1" x14ac:dyDescent="0.3">
      <c r="A27" s="63" t="s">
        <v>5</v>
      </c>
      <c r="B27" s="18"/>
      <c r="C27" s="17" t="s">
        <v>410</v>
      </c>
      <c r="D27" s="17" t="s">
        <v>177</v>
      </c>
      <c r="E27" s="17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5"/>
      <c r="W27" s="75"/>
      <c r="X27" s="25"/>
      <c r="Y27" s="74"/>
      <c r="Z27" s="74"/>
      <c r="AA27" s="74"/>
      <c r="AB27" s="74"/>
      <c r="AC27" s="74"/>
      <c r="AD27" s="74"/>
      <c r="AE27" s="74"/>
      <c r="AF27" s="74"/>
      <c r="AG27" s="74">
        <v>0.8</v>
      </c>
      <c r="AH27" s="27" t="s">
        <v>184</v>
      </c>
      <c r="AI27" s="23"/>
      <c r="AJ27" s="23"/>
      <c r="AK27" s="23"/>
      <c r="AL27" s="23">
        <v>0.8</v>
      </c>
      <c r="AM27" s="28" t="s">
        <v>185</v>
      </c>
      <c r="AN27" s="28"/>
      <c r="AO27" s="27" t="s">
        <v>65</v>
      </c>
      <c r="AP27" s="33" t="s">
        <v>245</v>
      </c>
      <c r="AQ27" s="19" t="s">
        <v>184</v>
      </c>
      <c r="AR27" s="19" t="b">
        <v>1</v>
      </c>
      <c r="AS27" s="67"/>
      <c r="AT27" s="21"/>
      <c r="AU27" s="21"/>
      <c r="AV27" s="21">
        <v>0.8</v>
      </c>
      <c r="AW27" s="35" t="s">
        <v>366</v>
      </c>
      <c r="AX27" s="35" t="s">
        <v>366</v>
      </c>
      <c r="AY27" s="19" t="s">
        <v>65</v>
      </c>
      <c r="AZ27" s="53"/>
    </row>
    <row r="28" spans="1:52" s="5" customFormat="1" ht="14.5" hidden="1" customHeight="1" x14ac:dyDescent="0.3">
      <c r="A28" s="63" t="s">
        <v>5</v>
      </c>
      <c r="B28" s="18"/>
      <c r="C28" s="17" t="s">
        <v>410</v>
      </c>
      <c r="D28" s="17" t="s">
        <v>125</v>
      </c>
      <c r="E28" s="17" t="s">
        <v>405</v>
      </c>
      <c r="F28" s="74"/>
      <c r="G28" s="74"/>
      <c r="H28" s="74"/>
      <c r="I28" s="74"/>
      <c r="J28" s="74"/>
      <c r="K28" s="74">
        <v>0.4</v>
      </c>
      <c r="L28" s="74">
        <v>7.0000000000000007E-2</v>
      </c>
      <c r="M28" s="74">
        <v>0.67</v>
      </c>
      <c r="N28" s="74">
        <v>0.62</v>
      </c>
      <c r="O28" s="74">
        <v>7.0000000000000007E-2</v>
      </c>
      <c r="P28" s="74">
        <v>0.68</v>
      </c>
      <c r="Q28" s="74"/>
      <c r="R28" s="74">
        <f t="shared" si="2"/>
        <v>0.4</v>
      </c>
      <c r="S28" s="74">
        <f t="shared" si="2"/>
        <v>7.0000000000000007E-2</v>
      </c>
      <c r="T28" s="74">
        <v>0</v>
      </c>
      <c r="U28" s="74">
        <f>1-R28+S28+T28</f>
        <v>0.66999999999999993</v>
      </c>
      <c r="V28" s="81">
        <v>0.4</v>
      </c>
      <c r="W28" s="75">
        <v>7.0000000000000007E-2</v>
      </c>
      <c r="X28" s="74"/>
      <c r="Y28" s="74">
        <v>0.77</v>
      </c>
      <c r="Z28" s="74">
        <v>0.32</v>
      </c>
      <c r="AA28" s="74">
        <v>0.1</v>
      </c>
      <c r="AB28" s="74"/>
      <c r="AC28" s="74">
        <v>0.78</v>
      </c>
      <c r="AD28" s="74"/>
      <c r="AE28" s="74"/>
      <c r="AF28" s="74"/>
      <c r="AG28" s="74"/>
      <c r="AH28" s="27" t="s">
        <v>65</v>
      </c>
      <c r="AI28" s="23"/>
      <c r="AJ28" s="23"/>
      <c r="AK28" s="23"/>
      <c r="AL28" s="23"/>
      <c r="AM28" s="28"/>
      <c r="AN28" s="28"/>
      <c r="AO28" s="27"/>
      <c r="AP28" s="33"/>
      <c r="AQ28" s="27" t="s">
        <v>65</v>
      </c>
      <c r="AR28" s="42" t="b">
        <v>1</v>
      </c>
      <c r="AS28" s="21" t="s">
        <v>371</v>
      </c>
      <c r="AT28" s="21" t="s">
        <v>371</v>
      </c>
      <c r="AU28" s="21" t="s">
        <v>371</v>
      </c>
      <c r="AV28" s="21" t="s">
        <v>371</v>
      </c>
      <c r="AW28" s="21" t="s">
        <v>371</v>
      </c>
      <c r="AX28" s="21" t="s">
        <v>371</v>
      </c>
      <c r="AY28" s="27"/>
      <c r="AZ28" s="49"/>
    </row>
    <row r="29" spans="1:52" s="6" customFormat="1" ht="14.5" customHeight="1" x14ac:dyDescent="0.35">
      <c r="A29" s="63" t="s">
        <v>18</v>
      </c>
      <c r="B29" s="18"/>
      <c r="C29" s="17" t="s">
        <v>112</v>
      </c>
      <c r="D29" s="25"/>
      <c r="E29" s="17" t="s">
        <v>113</v>
      </c>
      <c r="F29" s="74" t="s">
        <v>6</v>
      </c>
      <c r="G29" s="74" t="s">
        <v>6</v>
      </c>
      <c r="H29" s="74" t="s">
        <v>6</v>
      </c>
      <c r="I29" s="74">
        <v>0.95</v>
      </c>
      <c r="J29" s="74">
        <v>0.9</v>
      </c>
      <c r="K29" s="74" t="s">
        <v>25</v>
      </c>
      <c r="L29" s="74" t="s">
        <v>25</v>
      </c>
      <c r="M29" s="74" t="s">
        <v>25</v>
      </c>
      <c r="N29" s="74" t="s">
        <v>25</v>
      </c>
      <c r="O29" s="74" t="s">
        <v>25</v>
      </c>
      <c r="P29" s="74" t="s">
        <v>25</v>
      </c>
      <c r="Q29" s="74">
        <v>0.95</v>
      </c>
      <c r="R29" s="74">
        <v>0.05</v>
      </c>
      <c r="S29" s="74">
        <v>0</v>
      </c>
      <c r="T29" s="74">
        <v>0</v>
      </c>
      <c r="U29" s="74">
        <f>1-R29+S29+T29</f>
        <v>0.95</v>
      </c>
      <c r="V29" s="74">
        <v>0.105</v>
      </c>
      <c r="W29" s="75">
        <v>0.02</v>
      </c>
      <c r="X29" s="29">
        <v>0</v>
      </c>
      <c r="Y29" s="74">
        <v>0.91</v>
      </c>
      <c r="Z29" s="74">
        <v>0.11</v>
      </c>
      <c r="AA29" s="74">
        <v>0.02</v>
      </c>
      <c r="AB29" s="74">
        <v>0</v>
      </c>
      <c r="AC29" s="74">
        <v>0.91</v>
      </c>
      <c r="AD29" s="74">
        <v>0.11</v>
      </c>
      <c r="AE29" s="74">
        <v>0.02</v>
      </c>
      <c r="AF29" s="74">
        <v>0</v>
      </c>
      <c r="AG29" s="74">
        <f>1-AD29+AE29+AF29</f>
        <v>0.91</v>
      </c>
      <c r="AH29" s="19" t="s">
        <v>184</v>
      </c>
      <c r="AI29" s="30">
        <v>0.1</v>
      </c>
      <c r="AJ29" s="30">
        <v>0.02</v>
      </c>
      <c r="AK29" s="30">
        <v>0</v>
      </c>
      <c r="AL29" s="30">
        <f>1-AI29+AJ29+AK29</f>
        <v>0.92</v>
      </c>
      <c r="AM29" s="31" t="s">
        <v>313</v>
      </c>
      <c r="AN29" s="31" t="s">
        <v>231</v>
      </c>
      <c r="AO29" s="30" t="s">
        <v>65</v>
      </c>
      <c r="AP29" s="42"/>
      <c r="AQ29" s="19" t="s">
        <v>184</v>
      </c>
      <c r="AR29" s="19" t="b">
        <v>0</v>
      </c>
      <c r="AS29" s="68">
        <v>7.6999999999999999E-2</v>
      </c>
      <c r="AT29" s="59">
        <v>5.0000000000000001E-3</v>
      </c>
      <c r="AU29" s="21">
        <v>0.04</v>
      </c>
      <c r="AV29" s="21">
        <v>0.97</v>
      </c>
      <c r="AW29" s="70" t="s">
        <v>471</v>
      </c>
      <c r="AX29" s="70" t="s">
        <v>471</v>
      </c>
      <c r="AY29" s="19" t="s">
        <v>184</v>
      </c>
      <c r="AZ29" s="22" t="s">
        <v>478</v>
      </c>
    </row>
    <row r="30" spans="1:52" s="6" customFormat="1" ht="14.5" customHeight="1" x14ac:dyDescent="0.35">
      <c r="A30" s="63" t="s">
        <v>5</v>
      </c>
      <c r="B30" s="18"/>
      <c r="C30" s="93" t="s">
        <v>392</v>
      </c>
      <c r="D30" s="94"/>
      <c r="E30" s="17" t="s">
        <v>393</v>
      </c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5"/>
      <c r="X30" s="29"/>
      <c r="Y30" s="74"/>
      <c r="Z30" s="74"/>
      <c r="AA30" s="74"/>
      <c r="AB30" s="74"/>
      <c r="AC30" s="74"/>
      <c r="AD30" s="74"/>
      <c r="AE30" s="74"/>
      <c r="AF30" s="74"/>
      <c r="AG30" s="74"/>
      <c r="AH30" s="19"/>
      <c r="AI30" s="30"/>
      <c r="AJ30" s="30"/>
      <c r="AK30" s="30"/>
      <c r="AL30" s="30"/>
      <c r="AM30" s="31"/>
      <c r="AN30" s="31"/>
      <c r="AO30" s="30"/>
      <c r="AP30" s="42"/>
      <c r="AQ30" s="19" t="s">
        <v>184</v>
      </c>
      <c r="AR30" s="19"/>
      <c r="AS30" s="68"/>
      <c r="AT30" s="59"/>
      <c r="AU30" s="21"/>
      <c r="AV30" s="21">
        <v>0.97</v>
      </c>
      <c r="AW30" s="70" t="s">
        <v>462</v>
      </c>
      <c r="AX30" s="70" t="s">
        <v>462</v>
      </c>
      <c r="AY30" s="19" t="s">
        <v>184</v>
      </c>
      <c r="AZ30" s="22"/>
    </row>
    <row r="31" spans="1:52" s="6" customFormat="1" ht="14.5" customHeight="1" x14ac:dyDescent="0.3">
      <c r="A31" s="63" t="s">
        <v>5</v>
      </c>
      <c r="B31" s="18"/>
      <c r="C31" s="17" t="s">
        <v>77</v>
      </c>
      <c r="D31" s="17"/>
      <c r="E31" s="17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81"/>
      <c r="W31" s="75"/>
      <c r="X31" s="74"/>
      <c r="Y31" s="74"/>
      <c r="Z31" s="74"/>
      <c r="AA31" s="74"/>
      <c r="AB31" s="74"/>
      <c r="AC31" s="74">
        <v>1</v>
      </c>
      <c r="AD31" s="74"/>
      <c r="AE31" s="74"/>
      <c r="AF31" s="74"/>
      <c r="AG31" s="74">
        <v>0.95</v>
      </c>
      <c r="AH31" s="19" t="s">
        <v>184</v>
      </c>
      <c r="AI31" s="21"/>
      <c r="AJ31" s="21"/>
      <c r="AK31" s="21"/>
      <c r="AL31" s="21">
        <v>1</v>
      </c>
      <c r="AM31" s="22"/>
      <c r="AN31" s="22"/>
      <c r="AO31" s="19" t="s">
        <v>184</v>
      </c>
      <c r="AP31" s="42" t="s">
        <v>264</v>
      </c>
      <c r="AQ31" s="19" t="s">
        <v>184</v>
      </c>
      <c r="AR31" s="19" t="b">
        <v>1</v>
      </c>
      <c r="AS31" s="67"/>
      <c r="AT31" s="21"/>
      <c r="AU31" s="21"/>
      <c r="AV31" s="21">
        <v>1</v>
      </c>
      <c r="AW31" s="35"/>
      <c r="AX31" s="35"/>
      <c r="AY31" s="19" t="s">
        <v>65</v>
      </c>
      <c r="AZ31" s="53"/>
    </row>
    <row r="32" spans="1:52" s="6" customFormat="1" ht="14.5" customHeight="1" x14ac:dyDescent="0.3">
      <c r="A32" s="75" t="s">
        <v>18</v>
      </c>
      <c r="B32" s="32"/>
      <c r="C32" s="25" t="s">
        <v>265</v>
      </c>
      <c r="D32" s="17"/>
      <c r="E32" s="25" t="s">
        <v>266</v>
      </c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25"/>
      <c r="W32" s="25"/>
      <c r="X32" s="25"/>
      <c r="Y32" s="74"/>
      <c r="Z32" s="75"/>
      <c r="AA32" s="20"/>
      <c r="AB32" s="20"/>
      <c r="AC32" s="74">
        <v>1</v>
      </c>
      <c r="AD32" s="75"/>
      <c r="AE32" s="20"/>
      <c r="AF32" s="20"/>
      <c r="AG32" s="74" t="s">
        <v>6</v>
      </c>
      <c r="AH32" s="19" t="s">
        <v>184</v>
      </c>
      <c r="AI32" s="21">
        <f>AI15</f>
        <v>0.06</v>
      </c>
      <c r="AJ32" s="21">
        <f t="shared" ref="AJ32:AL32" si="3">AJ15</f>
        <v>0</v>
      </c>
      <c r="AK32" s="21">
        <f t="shared" si="3"/>
        <v>0</v>
      </c>
      <c r="AL32" s="21">
        <f t="shared" si="3"/>
        <v>0.94</v>
      </c>
      <c r="AM32" s="22" t="s">
        <v>460</v>
      </c>
      <c r="AN32" s="22" t="s">
        <v>460</v>
      </c>
      <c r="AO32" s="19"/>
      <c r="AP32" s="26"/>
      <c r="AQ32" s="19" t="s">
        <v>184</v>
      </c>
      <c r="AR32" s="19" t="b">
        <v>1</v>
      </c>
      <c r="AS32" s="67">
        <v>0.06</v>
      </c>
      <c r="AT32" s="21">
        <v>0</v>
      </c>
      <c r="AU32" s="21"/>
      <c r="AV32" s="21">
        <v>0.94</v>
      </c>
      <c r="AW32" s="35" t="s">
        <v>474</v>
      </c>
      <c r="AX32" s="35" t="s">
        <v>474</v>
      </c>
      <c r="AY32" s="19" t="s">
        <v>65</v>
      </c>
      <c r="AZ32" s="50"/>
    </row>
    <row r="33" spans="1:52" s="6" customFormat="1" ht="14.5" hidden="1" customHeight="1" x14ac:dyDescent="0.3">
      <c r="A33" s="75" t="s">
        <v>18</v>
      </c>
      <c r="B33" s="32"/>
      <c r="C33" s="25" t="s">
        <v>80</v>
      </c>
      <c r="D33" s="17"/>
      <c r="E33" s="2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25"/>
      <c r="W33" s="25"/>
      <c r="X33" s="25"/>
      <c r="Y33" s="74"/>
      <c r="Z33" s="75"/>
      <c r="AA33" s="20"/>
      <c r="AB33" s="20"/>
      <c r="AC33" s="74"/>
      <c r="AD33" s="75"/>
      <c r="AE33" s="20"/>
      <c r="AF33" s="20"/>
      <c r="AG33" s="74">
        <v>0.9</v>
      </c>
      <c r="AH33" s="27" t="s">
        <v>184</v>
      </c>
      <c r="AI33" s="23"/>
      <c r="AJ33" s="23"/>
      <c r="AK33" s="23"/>
      <c r="AL33" s="23">
        <v>0.9</v>
      </c>
      <c r="AM33" s="28" t="s">
        <v>191</v>
      </c>
      <c r="AN33" s="28"/>
      <c r="AO33" s="19" t="s">
        <v>65</v>
      </c>
      <c r="AP33" s="28" t="s">
        <v>244</v>
      </c>
      <c r="AQ33" s="27" t="s">
        <v>65</v>
      </c>
      <c r="AR33" s="42" t="b">
        <v>1</v>
      </c>
      <c r="AS33" s="21"/>
      <c r="AT33" s="21"/>
      <c r="AU33" s="21"/>
      <c r="AV33" s="21">
        <v>0.9</v>
      </c>
      <c r="AW33" s="35" t="s">
        <v>191</v>
      </c>
      <c r="AX33" s="35"/>
      <c r="AY33" s="19" t="s">
        <v>65</v>
      </c>
      <c r="AZ33" s="78"/>
    </row>
    <row r="34" spans="1:52" s="6" customFormat="1" ht="14.5" hidden="1" customHeight="1" x14ac:dyDescent="0.3">
      <c r="A34" s="75" t="s">
        <v>5</v>
      </c>
      <c r="B34" s="18"/>
      <c r="C34" s="25" t="s">
        <v>114</v>
      </c>
      <c r="D34" s="25"/>
      <c r="E34" s="25" t="s">
        <v>115</v>
      </c>
      <c r="F34" s="87" t="s">
        <v>59</v>
      </c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75">
        <v>0.9</v>
      </c>
      <c r="V34" s="25"/>
      <c r="W34" s="25"/>
      <c r="X34" s="25"/>
      <c r="Y34" s="74">
        <v>0.9</v>
      </c>
      <c r="Z34" s="20"/>
      <c r="AA34" s="20"/>
      <c r="AB34" s="20"/>
      <c r="AC34" s="74">
        <v>0.9</v>
      </c>
      <c r="AD34" s="20"/>
      <c r="AE34" s="20"/>
      <c r="AF34" s="20"/>
      <c r="AG34" s="74">
        <v>0.9</v>
      </c>
      <c r="AH34" s="19" t="s">
        <v>184</v>
      </c>
      <c r="AI34" s="21"/>
      <c r="AJ34" s="21"/>
      <c r="AK34" s="21"/>
      <c r="AL34" s="30">
        <v>0.9</v>
      </c>
      <c r="AM34" s="26" t="s">
        <v>233</v>
      </c>
      <c r="AN34" s="22"/>
      <c r="AO34" s="19"/>
      <c r="AP34" s="42"/>
      <c r="AQ34" s="19" t="s">
        <v>65</v>
      </c>
      <c r="AR34" s="42" t="b">
        <v>1</v>
      </c>
      <c r="AS34" s="21"/>
      <c r="AT34" s="21"/>
      <c r="AU34" s="21"/>
      <c r="AV34" s="21">
        <v>0.9</v>
      </c>
      <c r="AW34" s="35" t="s">
        <v>233</v>
      </c>
      <c r="AX34" s="35"/>
      <c r="AY34" s="19" t="s">
        <v>65</v>
      </c>
      <c r="AZ34" s="53"/>
    </row>
    <row r="35" spans="1:52" s="6" customFormat="1" ht="14.5" customHeight="1" x14ac:dyDescent="0.3">
      <c r="A35" s="75" t="s">
        <v>5</v>
      </c>
      <c r="B35" s="32"/>
      <c r="C35" s="25" t="s">
        <v>186</v>
      </c>
      <c r="D35" s="17"/>
      <c r="E35" s="2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4"/>
      <c r="Z35" s="75"/>
      <c r="AA35" s="20"/>
      <c r="AB35" s="20"/>
      <c r="AC35" s="74"/>
      <c r="AD35" s="75"/>
      <c r="AE35" s="20"/>
      <c r="AF35" s="20"/>
      <c r="AG35" s="74"/>
      <c r="AH35" s="27" t="s">
        <v>184</v>
      </c>
      <c r="AI35" s="23"/>
      <c r="AJ35" s="23"/>
      <c r="AK35" s="23"/>
      <c r="AL35" s="23">
        <v>1</v>
      </c>
      <c r="AM35" s="28"/>
      <c r="AN35" s="28"/>
      <c r="AO35" s="27" t="s">
        <v>65</v>
      </c>
      <c r="AP35" s="42"/>
      <c r="AQ35" s="19" t="s">
        <v>184</v>
      </c>
      <c r="AR35" s="19" t="b">
        <v>1</v>
      </c>
      <c r="AS35" s="67"/>
      <c r="AT35" s="21"/>
      <c r="AU35" s="21"/>
      <c r="AV35" s="21">
        <v>1</v>
      </c>
      <c r="AW35" s="35"/>
      <c r="AX35" s="35"/>
      <c r="AY35" s="19" t="s">
        <v>65</v>
      </c>
      <c r="AZ35" s="53"/>
    </row>
    <row r="36" spans="1:52" s="6" customFormat="1" ht="14.5" customHeight="1" x14ac:dyDescent="0.3">
      <c r="A36" s="75" t="s">
        <v>18</v>
      </c>
      <c r="B36" s="32"/>
      <c r="C36" s="25" t="s">
        <v>81</v>
      </c>
      <c r="D36" s="17"/>
      <c r="E36" s="2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25"/>
      <c r="W36" s="25"/>
      <c r="X36" s="25"/>
      <c r="Y36" s="74"/>
      <c r="Z36" s="75"/>
      <c r="AA36" s="20"/>
      <c r="AB36" s="20"/>
      <c r="AC36" s="74"/>
      <c r="AD36" s="75"/>
      <c r="AE36" s="20"/>
      <c r="AF36" s="20"/>
      <c r="AG36" s="74">
        <f>1-$AD$15</f>
        <v>0.91</v>
      </c>
      <c r="AH36" s="19" t="s">
        <v>184</v>
      </c>
      <c r="AI36" s="21">
        <f>AI15</f>
        <v>0.06</v>
      </c>
      <c r="AJ36" s="21">
        <f>AJ15</f>
        <v>0</v>
      </c>
      <c r="AK36" s="21">
        <f>AK15</f>
        <v>0</v>
      </c>
      <c r="AL36" s="21">
        <f>AL15</f>
        <v>0.94</v>
      </c>
      <c r="AM36" s="22" t="s">
        <v>460</v>
      </c>
      <c r="AN36" s="22" t="s">
        <v>460</v>
      </c>
      <c r="AO36" s="19" t="s">
        <v>184</v>
      </c>
      <c r="AP36" s="42"/>
      <c r="AQ36" s="19" t="s">
        <v>184</v>
      </c>
      <c r="AR36" s="19" t="b">
        <v>1</v>
      </c>
      <c r="AS36" s="67">
        <v>0.06</v>
      </c>
      <c r="AT36" s="21">
        <v>0</v>
      </c>
      <c r="AU36" s="21"/>
      <c r="AV36" s="21">
        <v>0.94</v>
      </c>
      <c r="AW36" s="35" t="s">
        <v>474</v>
      </c>
      <c r="AX36" s="35" t="s">
        <v>474</v>
      </c>
      <c r="AY36" s="19" t="s">
        <v>65</v>
      </c>
      <c r="AZ36" s="53"/>
    </row>
    <row r="37" spans="1:52" s="6" customFormat="1" ht="14.5" customHeight="1" x14ac:dyDescent="0.3">
      <c r="A37" s="63" t="s">
        <v>5</v>
      </c>
      <c r="B37" s="32"/>
      <c r="C37" s="25" t="s">
        <v>192</v>
      </c>
      <c r="D37" s="17"/>
      <c r="E37" s="25" t="s">
        <v>193</v>
      </c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25"/>
      <c r="W37" s="25"/>
      <c r="X37" s="25"/>
      <c r="Y37" s="74"/>
      <c r="Z37" s="75"/>
      <c r="AA37" s="20"/>
      <c r="AB37" s="20"/>
      <c r="AC37" s="74"/>
      <c r="AD37" s="75"/>
      <c r="AE37" s="20"/>
      <c r="AF37" s="20"/>
      <c r="AG37" s="74"/>
      <c r="AH37" s="27" t="s">
        <v>184</v>
      </c>
      <c r="AI37" s="23"/>
      <c r="AJ37" s="23"/>
      <c r="AK37" s="23"/>
      <c r="AL37" s="23" t="s">
        <v>6</v>
      </c>
      <c r="AM37" s="28"/>
      <c r="AN37" s="28"/>
      <c r="AO37" s="27"/>
      <c r="AP37" s="33"/>
      <c r="AQ37" s="19" t="s">
        <v>184</v>
      </c>
      <c r="AR37" s="19" t="b">
        <v>1</v>
      </c>
      <c r="AS37" s="67"/>
      <c r="AT37" s="21"/>
      <c r="AU37" s="21"/>
      <c r="AV37" s="21" t="s">
        <v>6</v>
      </c>
      <c r="AW37" s="35"/>
      <c r="AX37" s="35"/>
      <c r="AY37" s="19" t="s">
        <v>65</v>
      </c>
      <c r="AZ37" s="53"/>
    </row>
    <row r="38" spans="1:52" s="6" customFormat="1" ht="14.5" customHeight="1" x14ac:dyDescent="0.3">
      <c r="A38" s="63" t="s">
        <v>5</v>
      </c>
      <c r="B38" s="18"/>
      <c r="C38" s="17" t="s">
        <v>78</v>
      </c>
      <c r="D38" s="17"/>
      <c r="E38" s="17" t="s">
        <v>105</v>
      </c>
      <c r="F38" s="85" t="s">
        <v>46</v>
      </c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74">
        <v>0.33</v>
      </c>
      <c r="W38" s="86">
        <v>5.0000000000000001E-3</v>
      </c>
      <c r="X38" s="86"/>
      <c r="Y38" s="74">
        <v>0.68</v>
      </c>
      <c r="Z38" s="74"/>
      <c r="AA38" s="74"/>
      <c r="AB38" s="74"/>
      <c r="AC38" s="74" t="s">
        <v>79</v>
      </c>
      <c r="AD38" s="74"/>
      <c r="AE38" s="74"/>
      <c r="AF38" s="74"/>
      <c r="AG38" s="74"/>
      <c r="AH38" s="27" t="s">
        <v>184</v>
      </c>
      <c r="AI38" s="23"/>
      <c r="AJ38" s="23"/>
      <c r="AK38" s="23"/>
      <c r="AL38" s="23" t="s">
        <v>309</v>
      </c>
      <c r="AM38" s="28"/>
      <c r="AN38" s="28"/>
      <c r="AO38" s="27"/>
      <c r="AP38" s="33" t="s">
        <v>190</v>
      </c>
      <c r="AQ38" s="19" t="s">
        <v>184</v>
      </c>
      <c r="AR38" s="19" t="b">
        <v>1</v>
      </c>
      <c r="AS38" s="67"/>
      <c r="AT38" s="21"/>
      <c r="AU38" s="21"/>
      <c r="AV38" s="21" t="s">
        <v>309</v>
      </c>
      <c r="AW38" s="35"/>
      <c r="AX38" s="35"/>
      <c r="AY38" s="19" t="s">
        <v>65</v>
      </c>
      <c r="AZ38" s="53"/>
    </row>
    <row r="39" spans="1:52" s="6" customFormat="1" ht="14.5" customHeight="1" x14ac:dyDescent="0.3">
      <c r="A39" s="63" t="s">
        <v>5</v>
      </c>
      <c r="B39" s="18"/>
      <c r="C39" s="25" t="s">
        <v>57</v>
      </c>
      <c r="D39" s="17" t="s">
        <v>482</v>
      </c>
      <c r="E39" s="17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6"/>
      <c r="X39" s="76"/>
      <c r="Y39" s="74"/>
      <c r="Z39" s="74"/>
      <c r="AA39" s="74"/>
      <c r="AB39" s="74"/>
      <c r="AC39" s="74"/>
      <c r="AD39" s="74"/>
      <c r="AE39" s="74"/>
      <c r="AF39" s="74"/>
      <c r="AG39" s="74"/>
      <c r="AH39" s="27" t="s">
        <v>184</v>
      </c>
      <c r="AI39" s="23"/>
      <c r="AJ39" s="23"/>
      <c r="AK39" s="23"/>
      <c r="AL39" s="23"/>
      <c r="AM39" s="28"/>
      <c r="AN39" s="28"/>
      <c r="AO39" s="27"/>
      <c r="AP39" s="33"/>
      <c r="AQ39" s="19" t="s">
        <v>184</v>
      </c>
      <c r="AR39" s="19" t="b">
        <v>0</v>
      </c>
      <c r="AS39" s="67">
        <v>0.19</v>
      </c>
      <c r="AT39" s="21"/>
      <c r="AU39" s="21"/>
      <c r="AV39" s="21">
        <v>0.81</v>
      </c>
      <c r="AW39" s="70" t="s">
        <v>467</v>
      </c>
      <c r="AX39" s="70"/>
      <c r="AY39" s="19" t="s">
        <v>184</v>
      </c>
      <c r="AZ39" s="53"/>
    </row>
    <row r="40" spans="1:52" s="6" customFormat="1" ht="14.5" customHeight="1" x14ac:dyDescent="0.3">
      <c r="A40" s="75" t="s">
        <v>5</v>
      </c>
      <c r="B40" s="18"/>
      <c r="C40" s="25" t="s">
        <v>57</v>
      </c>
      <c r="D40" s="25" t="s">
        <v>479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74">
        <v>1</v>
      </c>
      <c r="Z40" s="75"/>
      <c r="AA40" s="75"/>
      <c r="AB40" s="75"/>
      <c r="AC40" s="74">
        <v>1</v>
      </c>
      <c r="AD40" s="75"/>
      <c r="AE40" s="75"/>
      <c r="AF40" s="75"/>
      <c r="AG40" s="74">
        <v>1</v>
      </c>
      <c r="AH40" s="27" t="s">
        <v>184</v>
      </c>
      <c r="AI40" s="23"/>
      <c r="AJ40" s="23"/>
      <c r="AK40" s="23"/>
      <c r="AL40" s="23">
        <v>1</v>
      </c>
      <c r="AM40" s="28"/>
      <c r="AN40" s="28"/>
      <c r="AO40" s="27" t="s">
        <v>65</v>
      </c>
      <c r="AP40" s="33" t="s">
        <v>246</v>
      </c>
      <c r="AQ40" s="19" t="s">
        <v>184</v>
      </c>
      <c r="AR40" s="19" t="b">
        <v>1</v>
      </c>
      <c r="AS40" s="67"/>
      <c r="AT40" s="21"/>
      <c r="AU40" s="21"/>
      <c r="AV40" s="21">
        <v>1</v>
      </c>
      <c r="AW40" s="70" t="s">
        <v>463</v>
      </c>
      <c r="AX40" s="70" t="s">
        <v>463</v>
      </c>
      <c r="AY40" s="19" t="s">
        <v>184</v>
      </c>
      <c r="AZ40" s="22"/>
    </row>
    <row r="41" spans="1:52" s="6" customFormat="1" ht="14.5" customHeight="1" x14ac:dyDescent="0.3">
      <c r="A41" s="75" t="s">
        <v>5</v>
      </c>
      <c r="B41" s="18"/>
      <c r="C41" s="34" t="s">
        <v>411</v>
      </c>
      <c r="D41" s="3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75"/>
      <c r="W41" s="75"/>
      <c r="X41" s="25"/>
      <c r="Y41" s="74"/>
      <c r="Z41" s="75"/>
      <c r="AA41" s="75"/>
      <c r="AB41" s="75"/>
      <c r="AC41" s="74">
        <v>0.9</v>
      </c>
      <c r="AD41" s="75"/>
      <c r="AE41" s="75"/>
      <c r="AF41" s="75"/>
      <c r="AG41" s="74"/>
      <c r="AH41" s="19" t="s">
        <v>184</v>
      </c>
      <c r="AI41" s="21"/>
      <c r="AJ41" s="21"/>
      <c r="AK41" s="21"/>
      <c r="AL41" s="21">
        <v>0.89</v>
      </c>
      <c r="AM41" s="22" t="s">
        <v>255</v>
      </c>
      <c r="AN41" s="22"/>
      <c r="AO41" s="19" t="s">
        <v>65</v>
      </c>
      <c r="AP41" s="42"/>
      <c r="AQ41" s="19" t="s">
        <v>184</v>
      </c>
      <c r="AR41" s="19" t="b">
        <v>1</v>
      </c>
      <c r="AS41" s="67"/>
      <c r="AT41" s="21"/>
      <c r="AU41" s="21"/>
      <c r="AV41" s="21">
        <v>0.89</v>
      </c>
      <c r="AW41" s="35" t="s">
        <v>255</v>
      </c>
      <c r="AX41" s="35" t="s">
        <v>255</v>
      </c>
      <c r="AY41" s="19" t="s">
        <v>65</v>
      </c>
      <c r="AZ41" s="53"/>
    </row>
    <row r="42" spans="1:52" s="6" customFormat="1" ht="14.5" hidden="1" customHeight="1" x14ac:dyDescent="0.3">
      <c r="A42" s="17" t="s">
        <v>166</v>
      </c>
      <c r="B42" s="18"/>
      <c r="C42" s="17" t="s">
        <v>54</v>
      </c>
      <c r="D42" s="17"/>
      <c r="E42" s="17"/>
      <c r="F42" s="85" t="s">
        <v>55</v>
      </c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74">
        <v>0.33</v>
      </c>
      <c r="W42" s="86">
        <v>5.0000000000000001E-3</v>
      </c>
      <c r="X42" s="86"/>
      <c r="Y42" s="74">
        <v>0.68</v>
      </c>
      <c r="Z42" s="74">
        <v>0.42</v>
      </c>
      <c r="AA42" s="74">
        <v>0</v>
      </c>
      <c r="AB42" s="74"/>
      <c r="AC42" s="74">
        <v>0.57999999999999996</v>
      </c>
      <c r="AD42" s="74"/>
      <c r="AE42" s="74"/>
      <c r="AF42" s="74"/>
      <c r="AG42" s="74"/>
      <c r="AH42" s="19" t="s">
        <v>65</v>
      </c>
      <c r="AI42" s="21"/>
      <c r="AJ42" s="21"/>
      <c r="AK42" s="21"/>
      <c r="AL42" s="21"/>
      <c r="AM42" s="22"/>
      <c r="AN42" s="22"/>
      <c r="AO42" s="19"/>
      <c r="AP42" s="42"/>
      <c r="AQ42" s="19" t="s">
        <v>65</v>
      </c>
      <c r="AR42" s="42" t="b">
        <v>1</v>
      </c>
      <c r="AS42" s="21" t="s">
        <v>371</v>
      </c>
      <c r="AT42" s="21" t="s">
        <v>371</v>
      </c>
      <c r="AU42" s="21" t="s">
        <v>371</v>
      </c>
      <c r="AV42" s="21" t="s">
        <v>371</v>
      </c>
      <c r="AW42" s="21" t="s">
        <v>371</v>
      </c>
      <c r="AX42" s="21" t="s">
        <v>371</v>
      </c>
      <c r="AY42" s="19"/>
      <c r="AZ42" s="80"/>
    </row>
    <row r="43" spans="1:52" s="6" customFormat="1" ht="14.5" hidden="1" customHeight="1" x14ac:dyDescent="0.3">
      <c r="A43" s="17" t="s">
        <v>166</v>
      </c>
      <c r="B43" s="18"/>
      <c r="C43" s="17" t="s">
        <v>82</v>
      </c>
      <c r="D43" s="17"/>
      <c r="E43" s="17" t="s">
        <v>106</v>
      </c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6"/>
      <c r="X43" s="76"/>
      <c r="Y43" s="74"/>
      <c r="Z43" s="74"/>
      <c r="AA43" s="74"/>
      <c r="AB43" s="74"/>
      <c r="AC43" s="74"/>
      <c r="AD43" s="74"/>
      <c r="AE43" s="74"/>
      <c r="AF43" s="74"/>
      <c r="AG43" s="74">
        <v>0.9</v>
      </c>
      <c r="AH43" s="19" t="s">
        <v>65</v>
      </c>
      <c r="AI43" s="21"/>
      <c r="AJ43" s="21"/>
      <c r="AK43" s="21"/>
      <c r="AL43" s="21"/>
      <c r="AM43" s="22"/>
      <c r="AN43" s="22"/>
      <c r="AO43" s="19"/>
      <c r="AP43" s="42"/>
      <c r="AQ43" s="19" t="s">
        <v>65</v>
      </c>
      <c r="AR43" s="42" t="b">
        <v>1</v>
      </c>
      <c r="AS43" s="21" t="s">
        <v>371</v>
      </c>
      <c r="AT43" s="21" t="s">
        <v>371</v>
      </c>
      <c r="AU43" s="21" t="s">
        <v>371</v>
      </c>
      <c r="AV43" s="21" t="s">
        <v>371</v>
      </c>
      <c r="AW43" s="21" t="s">
        <v>371</v>
      </c>
      <c r="AX43" s="21" t="s">
        <v>371</v>
      </c>
      <c r="AY43" s="19"/>
      <c r="AZ43" s="80"/>
    </row>
    <row r="44" spans="1:52" s="6" customFormat="1" ht="14.5" hidden="1" customHeight="1" x14ac:dyDescent="0.3">
      <c r="A44" s="17" t="s">
        <v>166</v>
      </c>
      <c r="B44" s="18"/>
      <c r="C44" s="25" t="s">
        <v>83</v>
      </c>
      <c r="D44" s="25"/>
      <c r="E44" s="17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25"/>
      <c r="S44" s="25"/>
      <c r="T44" s="25"/>
      <c r="U44" s="74"/>
      <c r="V44" s="25"/>
      <c r="W44" s="25"/>
      <c r="X44" s="25"/>
      <c r="Y44" s="74"/>
      <c r="Z44" s="75"/>
      <c r="AA44" s="75"/>
      <c r="AB44" s="75"/>
      <c r="AC44" s="74"/>
      <c r="AD44" s="75"/>
      <c r="AE44" s="75"/>
      <c r="AF44" s="75"/>
      <c r="AG44" s="74" t="s">
        <v>6</v>
      </c>
      <c r="AH44" s="19" t="s">
        <v>65</v>
      </c>
      <c r="AI44" s="21"/>
      <c r="AJ44" s="21"/>
      <c r="AK44" s="21"/>
      <c r="AL44" s="21"/>
      <c r="AM44" s="22"/>
      <c r="AN44" s="22"/>
      <c r="AO44" s="19"/>
      <c r="AP44" s="42"/>
      <c r="AQ44" s="19" t="s">
        <v>65</v>
      </c>
      <c r="AR44" s="42" t="b">
        <v>1</v>
      </c>
      <c r="AS44" s="21" t="s">
        <v>371</v>
      </c>
      <c r="AT44" s="21" t="s">
        <v>371</v>
      </c>
      <c r="AU44" s="21" t="s">
        <v>371</v>
      </c>
      <c r="AV44" s="21" t="s">
        <v>371</v>
      </c>
      <c r="AW44" s="21" t="s">
        <v>371</v>
      </c>
      <c r="AX44" s="21" t="s">
        <v>371</v>
      </c>
      <c r="AY44" s="19"/>
      <c r="AZ44" s="80"/>
    </row>
    <row r="45" spans="1:52" s="6" customFormat="1" ht="14.5" hidden="1" customHeight="1" x14ac:dyDescent="0.3">
      <c r="A45" s="17" t="s">
        <v>166</v>
      </c>
      <c r="B45" s="18"/>
      <c r="C45" s="25" t="s">
        <v>84</v>
      </c>
      <c r="D45" s="25"/>
      <c r="E45" s="17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25"/>
      <c r="S45" s="25"/>
      <c r="T45" s="25"/>
      <c r="U45" s="74"/>
      <c r="V45" s="25"/>
      <c r="W45" s="25"/>
      <c r="X45" s="25"/>
      <c r="Y45" s="74"/>
      <c r="Z45" s="75"/>
      <c r="AA45" s="75"/>
      <c r="AB45" s="75"/>
      <c r="AC45" s="74"/>
      <c r="AD45" s="75"/>
      <c r="AE45" s="75"/>
      <c r="AF45" s="75"/>
      <c r="AG45" s="74">
        <f>1-$AD$29</f>
        <v>0.89</v>
      </c>
      <c r="AH45" s="19" t="s">
        <v>184</v>
      </c>
      <c r="AI45" s="21">
        <f>AI29</f>
        <v>0.1</v>
      </c>
      <c r="AJ45" s="21">
        <f>AJ29</f>
        <v>0.02</v>
      </c>
      <c r="AK45" s="21">
        <f>AK29</f>
        <v>0</v>
      </c>
      <c r="AL45" s="21">
        <f>AL29</f>
        <v>0.92</v>
      </c>
      <c r="AM45" s="35" t="s">
        <v>232</v>
      </c>
      <c r="AN45" s="35" t="s">
        <v>232</v>
      </c>
      <c r="AO45" s="21" t="str">
        <f>AO29</f>
        <v>No</v>
      </c>
      <c r="AP45" s="42"/>
      <c r="AQ45" s="27" t="s">
        <v>65</v>
      </c>
      <c r="AR45" s="42" t="b">
        <v>0</v>
      </c>
      <c r="AS45" s="21"/>
      <c r="AT45" s="21"/>
      <c r="AU45" s="21"/>
      <c r="AV45" s="79"/>
      <c r="AW45" s="82" t="s">
        <v>113</v>
      </c>
      <c r="AX45" s="21" t="s">
        <v>113</v>
      </c>
      <c r="AY45" s="21" t="s">
        <v>377</v>
      </c>
      <c r="AZ45" s="21" t="s">
        <v>376</v>
      </c>
    </row>
    <row r="46" spans="1:52" s="6" customFormat="1" ht="14.5" hidden="1" customHeight="1" x14ac:dyDescent="0.3">
      <c r="A46" s="17" t="s">
        <v>166</v>
      </c>
      <c r="B46" s="18"/>
      <c r="C46" s="25" t="s">
        <v>85</v>
      </c>
      <c r="D46" s="25"/>
      <c r="E46" s="17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25"/>
      <c r="S46" s="25"/>
      <c r="T46" s="25"/>
      <c r="U46" s="74"/>
      <c r="V46" s="25"/>
      <c r="W46" s="25"/>
      <c r="X46" s="25"/>
      <c r="Y46" s="74"/>
      <c r="Z46" s="75"/>
      <c r="AA46" s="75"/>
      <c r="AB46" s="75"/>
      <c r="AC46" s="74"/>
      <c r="AD46" s="75"/>
      <c r="AE46" s="75"/>
      <c r="AF46" s="75"/>
      <c r="AG46" s="74">
        <f>1-$AD$29</f>
        <v>0.89</v>
      </c>
      <c r="AH46" s="19" t="s">
        <v>65</v>
      </c>
      <c r="AI46" s="21"/>
      <c r="AJ46" s="21"/>
      <c r="AK46" s="21"/>
      <c r="AL46" s="21"/>
      <c r="AM46" s="22"/>
      <c r="AN46" s="22"/>
      <c r="AO46" s="19"/>
      <c r="AP46" s="42"/>
      <c r="AQ46" s="19" t="s">
        <v>65</v>
      </c>
      <c r="AR46" s="42" t="b">
        <v>1</v>
      </c>
      <c r="AS46" s="21" t="s">
        <v>371</v>
      </c>
      <c r="AT46" s="21" t="s">
        <v>371</v>
      </c>
      <c r="AU46" s="21" t="s">
        <v>371</v>
      </c>
      <c r="AV46" s="21" t="s">
        <v>371</v>
      </c>
      <c r="AW46" s="21" t="s">
        <v>371</v>
      </c>
      <c r="AX46" s="21" t="s">
        <v>371</v>
      </c>
      <c r="AY46" s="19"/>
      <c r="AZ46" s="80"/>
    </row>
    <row r="47" spans="1:52" s="6" customFormat="1" ht="14.5" hidden="1" customHeight="1" x14ac:dyDescent="0.3">
      <c r="A47" s="17" t="s">
        <v>166</v>
      </c>
      <c r="B47" s="18"/>
      <c r="C47" s="25" t="s">
        <v>86</v>
      </c>
      <c r="D47" s="25"/>
      <c r="E47" s="17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25"/>
      <c r="S47" s="25"/>
      <c r="T47" s="25"/>
      <c r="U47" s="74"/>
      <c r="V47" s="25"/>
      <c r="W47" s="25"/>
      <c r="X47" s="25"/>
      <c r="Y47" s="74"/>
      <c r="Z47" s="75"/>
      <c r="AA47" s="75"/>
      <c r="AB47" s="75"/>
      <c r="AC47" s="74"/>
      <c r="AD47" s="75"/>
      <c r="AE47" s="75"/>
      <c r="AF47" s="75"/>
      <c r="AG47" s="74">
        <f>1-$AD$15</f>
        <v>0.91</v>
      </c>
      <c r="AH47" s="19" t="s">
        <v>65</v>
      </c>
      <c r="AI47" s="21"/>
      <c r="AJ47" s="21"/>
      <c r="AK47" s="21"/>
      <c r="AL47" s="21"/>
      <c r="AM47" s="22"/>
      <c r="AN47" s="22"/>
      <c r="AO47" s="19"/>
      <c r="AP47" s="42"/>
      <c r="AQ47" s="19" t="s">
        <v>65</v>
      </c>
      <c r="AR47" s="42" t="b">
        <v>1</v>
      </c>
      <c r="AS47" s="21" t="s">
        <v>371</v>
      </c>
      <c r="AT47" s="21" t="s">
        <v>371</v>
      </c>
      <c r="AU47" s="21" t="s">
        <v>371</v>
      </c>
      <c r="AV47" s="21" t="s">
        <v>371</v>
      </c>
      <c r="AW47" s="21" t="s">
        <v>371</v>
      </c>
      <c r="AX47" s="21" t="s">
        <v>371</v>
      </c>
      <c r="AY47" s="19"/>
      <c r="AZ47" s="80"/>
    </row>
    <row r="48" spans="1:52" s="6" customFormat="1" ht="14.5" customHeight="1" x14ac:dyDescent="0.3">
      <c r="A48" s="63" t="s">
        <v>166</v>
      </c>
      <c r="B48" s="18"/>
      <c r="C48" s="25" t="s">
        <v>344</v>
      </c>
      <c r="D48" s="25"/>
      <c r="E48" s="17" t="s">
        <v>345</v>
      </c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25"/>
      <c r="S48" s="25"/>
      <c r="T48" s="25"/>
      <c r="U48" s="74"/>
      <c r="V48" s="25"/>
      <c r="W48" s="25"/>
      <c r="X48" s="25"/>
      <c r="Y48" s="74"/>
      <c r="Z48" s="75"/>
      <c r="AA48" s="75"/>
      <c r="AB48" s="75"/>
      <c r="AC48" s="74"/>
      <c r="AD48" s="75"/>
      <c r="AE48" s="75"/>
      <c r="AF48" s="75"/>
      <c r="AG48" s="74"/>
      <c r="AH48" s="19" t="s">
        <v>65</v>
      </c>
      <c r="AI48" s="21"/>
      <c r="AJ48" s="21"/>
      <c r="AK48" s="21"/>
      <c r="AL48" s="21"/>
      <c r="AM48" s="22"/>
      <c r="AN48" s="22"/>
      <c r="AO48" s="19"/>
      <c r="AP48" s="42"/>
      <c r="AQ48" s="19" t="s">
        <v>184</v>
      </c>
      <c r="AR48" s="19" t="b">
        <v>0</v>
      </c>
      <c r="AS48" s="67"/>
      <c r="AT48" s="21"/>
      <c r="AU48" s="21"/>
      <c r="AV48" s="21">
        <v>0.8</v>
      </c>
      <c r="AW48" s="35" t="s">
        <v>366</v>
      </c>
      <c r="AX48" s="35" t="s">
        <v>366</v>
      </c>
      <c r="AY48" s="21" t="s">
        <v>65</v>
      </c>
      <c r="AZ48" s="22"/>
    </row>
    <row r="49" spans="1:52" s="6" customFormat="1" ht="14.5" customHeight="1" x14ac:dyDescent="0.3">
      <c r="A49" s="63" t="s">
        <v>166</v>
      </c>
      <c r="B49" s="18"/>
      <c r="C49" s="25" t="s">
        <v>347</v>
      </c>
      <c r="D49" s="25"/>
      <c r="E49" s="17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25"/>
      <c r="S49" s="25"/>
      <c r="T49" s="25"/>
      <c r="U49" s="74"/>
      <c r="V49" s="25"/>
      <c r="W49" s="25"/>
      <c r="X49" s="25"/>
      <c r="Y49" s="74"/>
      <c r="Z49" s="75"/>
      <c r="AA49" s="75"/>
      <c r="AB49" s="75"/>
      <c r="AC49" s="74"/>
      <c r="AD49" s="75"/>
      <c r="AE49" s="75"/>
      <c r="AF49" s="75"/>
      <c r="AG49" s="74"/>
      <c r="AH49" s="19" t="s">
        <v>65</v>
      </c>
      <c r="AI49" s="21"/>
      <c r="AJ49" s="21"/>
      <c r="AK49" s="21"/>
      <c r="AL49" s="21"/>
      <c r="AM49" s="22"/>
      <c r="AN49" s="22"/>
      <c r="AO49" s="19"/>
      <c r="AP49" s="42"/>
      <c r="AQ49" s="19" t="s">
        <v>184</v>
      </c>
      <c r="AR49" s="19" t="b">
        <v>0</v>
      </c>
      <c r="AS49" s="67"/>
      <c r="AT49" s="21"/>
      <c r="AU49" s="21"/>
      <c r="AV49" s="21">
        <v>1</v>
      </c>
      <c r="AW49" s="69" t="s">
        <v>374</v>
      </c>
      <c r="AX49" s="69" t="s">
        <v>374</v>
      </c>
      <c r="AY49" s="21" t="s">
        <v>65</v>
      </c>
      <c r="AZ49" s="69" t="s">
        <v>373</v>
      </c>
    </row>
    <row r="50" spans="1:52" s="6" customFormat="1" ht="14.5" hidden="1" customHeight="1" x14ac:dyDescent="0.3">
      <c r="A50" s="17" t="s">
        <v>166</v>
      </c>
      <c r="B50" s="18"/>
      <c r="C50" s="25" t="s">
        <v>348</v>
      </c>
      <c r="D50" s="25"/>
      <c r="E50" s="17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25"/>
      <c r="S50" s="25"/>
      <c r="T50" s="25"/>
      <c r="U50" s="74"/>
      <c r="V50" s="25"/>
      <c r="W50" s="25"/>
      <c r="X50" s="25"/>
      <c r="Y50" s="74"/>
      <c r="Z50" s="75"/>
      <c r="AA50" s="75"/>
      <c r="AB50" s="75"/>
      <c r="AC50" s="74"/>
      <c r="AD50" s="75"/>
      <c r="AE50" s="75"/>
      <c r="AF50" s="75"/>
      <c r="AG50" s="74"/>
      <c r="AH50" s="19"/>
      <c r="AI50" s="21"/>
      <c r="AJ50" s="21"/>
      <c r="AK50" s="21"/>
      <c r="AL50" s="21"/>
      <c r="AM50" s="22"/>
      <c r="AN50" s="22"/>
      <c r="AO50" s="19"/>
      <c r="AP50" s="42"/>
      <c r="AQ50" s="19" t="s">
        <v>65</v>
      </c>
      <c r="AR50" s="42" t="b">
        <v>0</v>
      </c>
      <c r="AS50" s="21"/>
      <c r="AT50" s="21"/>
      <c r="AU50" s="21"/>
      <c r="AV50" s="21">
        <v>0.7</v>
      </c>
      <c r="AW50" s="82" t="s">
        <v>350</v>
      </c>
      <c r="AX50" s="35"/>
      <c r="AY50" s="21" t="s">
        <v>377</v>
      </c>
      <c r="AZ50" s="82"/>
    </row>
    <row r="51" spans="1:52" ht="14.5" hidden="1" customHeight="1" x14ac:dyDescent="0.3">
      <c r="A51" s="17" t="s">
        <v>166</v>
      </c>
      <c r="B51" s="82"/>
      <c r="C51" s="51" t="s">
        <v>349</v>
      </c>
      <c r="D51" s="25"/>
      <c r="E51" s="17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25"/>
      <c r="S51" s="25"/>
      <c r="T51" s="25"/>
      <c r="U51" s="74"/>
      <c r="V51" s="25"/>
      <c r="W51" s="25"/>
      <c r="X51" s="25"/>
      <c r="Y51" s="74"/>
      <c r="Z51" s="75"/>
      <c r="AA51" s="75"/>
      <c r="AB51" s="75"/>
      <c r="AC51" s="74"/>
      <c r="AD51" s="75"/>
      <c r="AE51" s="75"/>
      <c r="AF51" s="75"/>
      <c r="AG51" s="74"/>
      <c r="AH51" s="19"/>
      <c r="AI51" s="21"/>
      <c r="AJ51" s="21"/>
      <c r="AK51" s="21"/>
      <c r="AL51" s="21"/>
      <c r="AM51" s="22"/>
      <c r="AN51" s="22"/>
      <c r="AO51" s="19"/>
      <c r="AP51" s="42"/>
      <c r="AQ51" s="19" t="s">
        <v>65</v>
      </c>
      <c r="AR51" s="42" t="b">
        <v>0</v>
      </c>
      <c r="AS51" s="21"/>
      <c r="AT51" s="21"/>
      <c r="AU51" s="21"/>
      <c r="AV51" s="21">
        <v>1</v>
      </c>
      <c r="AW51" s="82" t="s">
        <v>374</v>
      </c>
      <c r="AX51" s="35"/>
      <c r="AY51" s="21" t="s">
        <v>377</v>
      </c>
      <c r="AZ51" s="82" t="s">
        <v>373</v>
      </c>
    </row>
    <row r="52" spans="1:52" s="6" customFormat="1" ht="14.5" hidden="1" customHeight="1" x14ac:dyDescent="0.3">
      <c r="A52" s="25" t="s">
        <v>164</v>
      </c>
      <c r="B52" s="32"/>
      <c r="C52" s="25" t="s">
        <v>412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>
        <v>0.05</v>
      </c>
      <c r="O52" s="25" t="s">
        <v>35</v>
      </c>
      <c r="P52" s="25">
        <v>0.95</v>
      </c>
      <c r="Q52" s="25"/>
      <c r="R52" s="25"/>
      <c r="S52" s="25"/>
      <c r="T52" s="25"/>
      <c r="U52" s="25"/>
      <c r="V52" s="75">
        <v>0.05</v>
      </c>
      <c r="W52" s="75" t="s">
        <v>35</v>
      </c>
      <c r="X52" s="25"/>
      <c r="Y52" s="74">
        <v>0.95</v>
      </c>
      <c r="Z52" s="75"/>
      <c r="AA52" s="75"/>
      <c r="AB52" s="75"/>
      <c r="AC52" s="25"/>
      <c r="AD52" s="75"/>
      <c r="AE52" s="75"/>
      <c r="AF52" s="75"/>
      <c r="AG52" s="25"/>
      <c r="AH52" s="19" t="s">
        <v>65</v>
      </c>
      <c r="AI52" s="21"/>
      <c r="AJ52" s="21"/>
      <c r="AK52" s="21"/>
      <c r="AL52" s="21"/>
      <c r="AM52" s="22"/>
      <c r="AN52" s="22"/>
      <c r="AO52" s="19"/>
      <c r="AP52" s="42"/>
      <c r="AQ52" s="19" t="s">
        <v>65</v>
      </c>
      <c r="AR52" s="42" t="b">
        <v>1</v>
      </c>
      <c r="AS52" s="21" t="s">
        <v>371</v>
      </c>
      <c r="AT52" s="21" t="s">
        <v>371</v>
      </c>
      <c r="AU52" s="21" t="s">
        <v>371</v>
      </c>
      <c r="AV52" s="21" t="s">
        <v>371</v>
      </c>
      <c r="AW52" s="21" t="s">
        <v>371</v>
      </c>
      <c r="AX52" s="21" t="s">
        <v>371</v>
      </c>
      <c r="AY52" s="19"/>
      <c r="AZ52" s="80"/>
    </row>
    <row r="53" spans="1:52" s="6" customFormat="1" ht="14.5" hidden="1" customHeight="1" x14ac:dyDescent="0.3">
      <c r="A53" s="25" t="s">
        <v>164</v>
      </c>
      <c r="B53" s="32"/>
      <c r="C53" s="25" t="s">
        <v>413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74" t="s">
        <v>25</v>
      </c>
      <c r="O53" s="74" t="s">
        <v>25</v>
      </c>
      <c r="P53" s="74" t="s">
        <v>25</v>
      </c>
      <c r="Q53" s="25"/>
      <c r="R53" s="25"/>
      <c r="S53" s="25"/>
      <c r="T53" s="25"/>
      <c r="U53" s="25"/>
      <c r="V53" s="75"/>
      <c r="W53" s="75"/>
      <c r="X53" s="25"/>
      <c r="Y53" s="74">
        <v>1</v>
      </c>
      <c r="Z53" s="75"/>
      <c r="AA53" s="75"/>
      <c r="AB53" s="75"/>
      <c r="AC53" s="74"/>
      <c r="AD53" s="75"/>
      <c r="AE53" s="75"/>
      <c r="AF53" s="75"/>
      <c r="AG53" s="74"/>
      <c r="AH53" s="19" t="s">
        <v>65</v>
      </c>
      <c r="AI53" s="21"/>
      <c r="AJ53" s="21"/>
      <c r="AK53" s="21"/>
      <c r="AL53" s="21"/>
      <c r="AM53" s="22"/>
      <c r="AN53" s="22"/>
      <c r="AO53" s="19"/>
      <c r="AP53" s="42"/>
      <c r="AQ53" s="19" t="s">
        <v>65</v>
      </c>
      <c r="AR53" s="42" t="b">
        <v>1</v>
      </c>
      <c r="AS53" s="21" t="s">
        <v>371</v>
      </c>
      <c r="AT53" s="21" t="s">
        <v>371</v>
      </c>
      <c r="AU53" s="21" t="s">
        <v>371</v>
      </c>
      <c r="AV53" s="21" t="s">
        <v>371</v>
      </c>
      <c r="AW53" s="21" t="s">
        <v>371</v>
      </c>
      <c r="AX53" s="21" t="s">
        <v>371</v>
      </c>
      <c r="AY53" s="19"/>
      <c r="AZ53" s="80"/>
    </row>
    <row r="54" spans="1:52" s="6" customFormat="1" ht="14.5" hidden="1" customHeight="1" x14ac:dyDescent="0.3">
      <c r="A54" s="25" t="s">
        <v>164</v>
      </c>
      <c r="B54" s="32"/>
      <c r="C54" s="25" t="s">
        <v>116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>
        <v>0.05</v>
      </c>
      <c r="O54" s="25" t="s">
        <v>35</v>
      </c>
      <c r="P54" s="25">
        <v>0.95</v>
      </c>
      <c r="Q54" s="25"/>
      <c r="R54" s="25"/>
      <c r="S54" s="25"/>
      <c r="T54" s="25"/>
      <c r="U54" s="25"/>
      <c r="V54" s="74">
        <v>0.05</v>
      </c>
      <c r="W54" s="75" t="s">
        <v>35</v>
      </c>
      <c r="X54" s="25"/>
      <c r="Y54" s="74">
        <v>0.95</v>
      </c>
      <c r="Z54" s="75"/>
      <c r="AA54" s="75"/>
      <c r="AB54" s="75"/>
      <c r="AC54" s="74"/>
      <c r="AD54" s="75"/>
      <c r="AE54" s="75"/>
      <c r="AF54" s="75"/>
      <c r="AG54" s="74"/>
      <c r="AH54" s="19" t="s">
        <v>65</v>
      </c>
      <c r="AI54" s="21"/>
      <c r="AJ54" s="21"/>
      <c r="AK54" s="21"/>
      <c r="AL54" s="21"/>
      <c r="AM54" s="22"/>
      <c r="AN54" s="22"/>
      <c r="AO54" s="19"/>
      <c r="AP54" s="42"/>
      <c r="AQ54" s="19" t="s">
        <v>65</v>
      </c>
      <c r="AR54" s="42" t="b">
        <v>1</v>
      </c>
      <c r="AS54" s="21" t="s">
        <v>371</v>
      </c>
      <c r="AT54" s="21" t="s">
        <v>371</v>
      </c>
      <c r="AU54" s="21" t="s">
        <v>371</v>
      </c>
      <c r="AV54" s="21" t="s">
        <v>371</v>
      </c>
      <c r="AW54" s="21" t="s">
        <v>371</v>
      </c>
      <c r="AX54" s="21" t="s">
        <v>371</v>
      </c>
      <c r="AY54" s="19"/>
      <c r="AZ54" s="80"/>
    </row>
    <row r="55" spans="1:52" s="6" customFormat="1" ht="14.5" hidden="1" customHeight="1" x14ac:dyDescent="0.3">
      <c r="A55" s="25" t="s">
        <v>164</v>
      </c>
      <c r="B55" s="32"/>
      <c r="C55" s="25" t="s">
        <v>117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>
        <v>0.4</v>
      </c>
      <c r="O55" s="25"/>
      <c r="P55" s="25">
        <v>0.6</v>
      </c>
      <c r="Q55" s="25"/>
      <c r="R55" s="25"/>
      <c r="S55" s="25"/>
      <c r="T55" s="25"/>
      <c r="U55" s="25"/>
      <c r="V55" s="75">
        <v>0.4</v>
      </c>
      <c r="W55" s="75" t="s">
        <v>6</v>
      </c>
      <c r="X55" s="25"/>
      <c r="Y55" s="74">
        <v>0.6</v>
      </c>
      <c r="Z55" s="75"/>
      <c r="AA55" s="75"/>
      <c r="AB55" s="75"/>
      <c r="AC55" s="74" t="s">
        <v>87</v>
      </c>
      <c r="AD55" s="75"/>
      <c r="AE55" s="75"/>
      <c r="AF55" s="75"/>
      <c r="AG55" s="74"/>
      <c r="AH55" s="19" t="s">
        <v>65</v>
      </c>
      <c r="AI55" s="21"/>
      <c r="AJ55" s="21"/>
      <c r="AK55" s="21"/>
      <c r="AL55" s="21"/>
      <c r="AM55" s="22"/>
      <c r="AN55" s="22"/>
      <c r="AO55" s="19"/>
      <c r="AP55" s="42"/>
      <c r="AQ55" s="19" t="s">
        <v>65</v>
      </c>
      <c r="AR55" s="42" t="b">
        <v>1</v>
      </c>
      <c r="AS55" s="21" t="s">
        <v>371</v>
      </c>
      <c r="AT55" s="21" t="s">
        <v>371</v>
      </c>
      <c r="AU55" s="21" t="s">
        <v>371</v>
      </c>
      <c r="AV55" s="21" t="s">
        <v>371</v>
      </c>
      <c r="AW55" s="21" t="s">
        <v>371</v>
      </c>
      <c r="AX55" s="21" t="s">
        <v>371</v>
      </c>
      <c r="AY55" s="19"/>
      <c r="AZ55" s="80"/>
    </row>
    <row r="56" spans="1:52" s="6" customFormat="1" ht="14.5" hidden="1" customHeight="1" x14ac:dyDescent="0.3">
      <c r="A56" s="25" t="s">
        <v>164</v>
      </c>
      <c r="B56" s="18" t="b">
        <v>1</v>
      </c>
      <c r="C56" s="25" t="s">
        <v>48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74">
        <v>0.95</v>
      </c>
      <c r="Z56" s="25"/>
      <c r="AA56" s="25"/>
      <c r="AB56" s="25"/>
      <c r="AC56" s="74">
        <v>0.95</v>
      </c>
      <c r="AD56" s="25"/>
      <c r="AE56" s="25"/>
      <c r="AF56" s="25"/>
      <c r="AG56" s="74"/>
      <c r="AH56" s="19" t="s">
        <v>65</v>
      </c>
      <c r="AI56" s="21"/>
      <c r="AJ56" s="21"/>
      <c r="AK56" s="21"/>
      <c r="AL56" s="21"/>
      <c r="AM56" s="22"/>
      <c r="AN56" s="22"/>
      <c r="AO56" s="19"/>
      <c r="AP56" s="42"/>
      <c r="AQ56" s="19" t="s">
        <v>65</v>
      </c>
      <c r="AR56" s="42" t="b">
        <v>1</v>
      </c>
      <c r="AS56" s="21" t="s">
        <v>371</v>
      </c>
      <c r="AT56" s="21" t="s">
        <v>371</v>
      </c>
      <c r="AU56" s="21" t="s">
        <v>371</v>
      </c>
      <c r="AV56" s="21" t="s">
        <v>371</v>
      </c>
      <c r="AW56" s="21" t="s">
        <v>371</v>
      </c>
      <c r="AX56" s="21" t="s">
        <v>371</v>
      </c>
      <c r="AY56" s="19"/>
      <c r="AZ56" s="80"/>
    </row>
    <row r="57" spans="1:52" s="6" customFormat="1" ht="14.5" hidden="1" customHeight="1" x14ac:dyDescent="0.3">
      <c r="A57" s="25" t="s">
        <v>164</v>
      </c>
      <c r="B57" s="18" t="b">
        <v>1</v>
      </c>
      <c r="C57" s="25" t="s">
        <v>49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74">
        <v>0.8</v>
      </c>
      <c r="Z57" s="25"/>
      <c r="AA57" s="25"/>
      <c r="AB57" s="25"/>
      <c r="AC57" s="74">
        <v>0.89</v>
      </c>
      <c r="AD57" s="25"/>
      <c r="AE57" s="25"/>
      <c r="AF57" s="25"/>
      <c r="AG57" s="74"/>
      <c r="AH57" s="19" t="s">
        <v>65</v>
      </c>
      <c r="AI57" s="21"/>
      <c r="AJ57" s="21"/>
      <c r="AK57" s="21"/>
      <c r="AL57" s="21"/>
      <c r="AM57" s="22"/>
      <c r="AN57" s="22"/>
      <c r="AO57" s="19"/>
      <c r="AP57" s="42"/>
      <c r="AQ57" s="19" t="s">
        <v>65</v>
      </c>
      <c r="AR57" s="42" t="b">
        <v>1</v>
      </c>
      <c r="AS57" s="21" t="s">
        <v>371</v>
      </c>
      <c r="AT57" s="21" t="s">
        <v>371</v>
      </c>
      <c r="AU57" s="21" t="s">
        <v>371</v>
      </c>
      <c r="AV57" s="21" t="s">
        <v>371</v>
      </c>
      <c r="AW57" s="21" t="s">
        <v>371</v>
      </c>
      <c r="AX57" s="21" t="s">
        <v>371</v>
      </c>
      <c r="AY57" s="19"/>
      <c r="AZ57" s="80"/>
    </row>
    <row r="58" spans="1:52" s="6" customFormat="1" ht="14.5" hidden="1" customHeight="1" x14ac:dyDescent="0.3">
      <c r="A58" s="25" t="s">
        <v>164</v>
      </c>
      <c r="B58" s="18" t="b">
        <v>1</v>
      </c>
      <c r="C58" s="25" t="s">
        <v>56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74">
        <v>0.95</v>
      </c>
      <c r="Z58" s="25"/>
      <c r="AA58" s="25"/>
      <c r="AB58" s="25"/>
      <c r="AC58" s="74">
        <v>0.95</v>
      </c>
      <c r="AD58" s="25"/>
      <c r="AE58" s="25"/>
      <c r="AF58" s="25"/>
      <c r="AG58" s="74"/>
      <c r="AH58" s="19" t="s">
        <v>65</v>
      </c>
      <c r="AI58" s="21"/>
      <c r="AJ58" s="21"/>
      <c r="AK58" s="21"/>
      <c r="AL58" s="21"/>
      <c r="AM58" s="22"/>
      <c r="AN58" s="22"/>
      <c r="AO58" s="19"/>
      <c r="AP58" s="42"/>
      <c r="AQ58" s="19" t="s">
        <v>65</v>
      </c>
      <c r="AR58" s="42" t="b">
        <v>1</v>
      </c>
      <c r="AS58" s="21" t="s">
        <v>371</v>
      </c>
      <c r="AT58" s="21" t="s">
        <v>371</v>
      </c>
      <c r="AU58" s="21" t="s">
        <v>371</v>
      </c>
      <c r="AV58" s="21" t="s">
        <v>371</v>
      </c>
      <c r="AW58" s="21" t="s">
        <v>371</v>
      </c>
      <c r="AX58" s="21" t="s">
        <v>371</v>
      </c>
      <c r="AY58" s="19"/>
      <c r="AZ58" s="80"/>
    </row>
    <row r="59" spans="1:52" s="6" customFormat="1" ht="14.5" hidden="1" customHeight="1" x14ac:dyDescent="0.3">
      <c r="A59" s="25" t="s">
        <v>164</v>
      </c>
      <c r="B59" s="18" t="b">
        <v>1</v>
      </c>
      <c r="C59" s="25" t="s">
        <v>414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74">
        <v>1</v>
      </c>
      <c r="Z59" s="74">
        <v>0.39</v>
      </c>
      <c r="AA59" s="74">
        <v>0.02</v>
      </c>
      <c r="AB59" s="20"/>
      <c r="AC59" s="74">
        <v>0.77</v>
      </c>
      <c r="AD59" s="74">
        <v>0.4</v>
      </c>
      <c r="AE59" s="74">
        <v>0</v>
      </c>
      <c r="AF59" s="20"/>
      <c r="AG59" s="74">
        <v>0.6</v>
      </c>
      <c r="AH59" s="19" t="s">
        <v>184</v>
      </c>
      <c r="AI59" s="21"/>
      <c r="AJ59" s="21"/>
      <c r="AK59" s="21"/>
      <c r="AL59" s="21">
        <f>AL20</f>
        <v>0.68</v>
      </c>
      <c r="AM59" s="22"/>
      <c r="AN59" s="22"/>
      <c r="AO59" s="19"/>
      <c r="AP59" s="42" t="s">
        <v>308</v>
      </c>
      <c r="AQ59" s="19" t="s">
        <v>65</v>
      </c>
      <c r="AR59" s="42" t="b">
        <v>1</v>
      </c>
      <c r="AS59" s="21"/>
      <c r="AT59" s="21"/>
      <c r="AU59" s="21"/>
      <c r="AV59" s="21">
        <v>0.68</v>
      </c>
      <c r="AW59" s="21"/>
      <c r="AX59" s="35"/>
      <c r="AY59" s="19" t="s">
        <v>65</v>
      </c>
      <c r="AZ59" s="53"/>
    </row>
    <row r="60" spans="1:52" s="6" customFormat="1" ht="14.5" hidden="1" customHeight="1" x14ac:dyDescent="0.3">
      <c r="A60" s="25" t="s">
        <v>164</v>
      </c>
      <c r="B60" s="18" t="b">
        <v>1</v>
      </c>
      <c r="C60" s="25" t="s">
        <v>67</v>
      </c>
      <c r="D60" s="25"/>
      <c r="E60" s="2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25"/>
      <c r="W60" s="25"/>
      <c r="X60" s="25"/>
      <c r="Y60" s="74" t="s">
        <v>73</v>
      </c>
      <c r="Z60" s="75" t="s">
        <v>41</v>
      </c>
      <c r="AA60" s="20"/>
      <c r="AB60" s="20"/>
      <c r="AC60" s="74" t="s">
        <v>73</v>
      </c>
      <c r="AD60" s="75" t="s">
        <v>41</v>
      </c>
      <c r="AE60" s="20"/>
      <c r="AF60" s="20"/>
      <c r="AG60" s="74"/>
      <c r="AH60" s="19" t="s">
        <v>65</v>
      </c>
      <c r="AI60" s="21"/>
      <c r="AJ60" s="21"/>
      <c r="AK60" s="21"/>
      <c r="AL60" s="21"/>
      <c r="AM60" s="22"/>
      <c r="AN60" s="22"/>
      <c r="AO60" s="19"/>
      <c r="AP60" s="42"/>
      <c r="AQ60" s="19" t="s">
        <v>65</v>
      </c>
      <c r="AR60" s="42" t="b">
        <v>1</v>
      </c>
      <c r="AS60" s="21" t="s">
        <v>371</v>
      </c>
      <c r="AT60" s="21" t="s">
        <v>371</v>
      </c>
      <c r="AU60" s="21" t="s">
        <v>371</v>
      </c>
      <c r="AV60" s="21" t="s">
        <v>371</v>
      </c>
      <c r="AW60" s="21" t="s">
        <v>371</v>
      </c>
      <c r="AX60" s="21" t="s">
        <v>371</v>
      </c>
      <c r="AY60" s="19"/>
      <c r="AZ60" s="80"/>
    </row>
    <row r="61" spans="1:52" s="6" customFormat="1" ht="14.5" hidden="1" customHeight="1" x14ac:dyDescent="0.3">
      <c r="A61" s="25" t="s">
        <v>164</v>
      </c>
      <c r="B61" s="18" t="b">
        <v>1</v>
      </c>
      <c r="C61" s="25" t="s">
        <v>70</v>
      </c>
      <c r="D61" s="25"/>
      <c r="E61" s="2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25"/>
      <c r="W61" s="25"/>
      <c r="X61" s="25"/>
      <c r="Y61" s="74"/>
      <c r="Z61" s="75"/>
      <c r="AA61" s="20"/>
      <c r="AB61" s="20"/>
      <c r="AC61" s="74">
        <v>0.95</v>
      </c>
      <c r="AD61" s="75"/>
      <c r="AE61" s="20"/>
      <c r="AF61" s="20"/>
      <c r="AG61" s="74"/>
      <c r="AH61" s="19" t="s">
        <v>65</v>
      </c>
      <c r="AI61" s="21"/>
      <c r="AJ61" s="21"/>
      <c r="AK61" s="21"/>
      <c r="AL61" s="21"/>
      <c r="AM61" s="22"/>
      <c r="AN61" s="22"/>
      <c r="AO61" s="19"/>
      <c r="AP61" s="42"/>
      <c r="AQ61" s="19" t="s">
        <v>65</v>
      </c>
      <c r="AR61" s="42" t="b">
        <v>1</v>
      </c>
      <c r="AS61" s="21" t="s">
        <v>371</v>
      </c>
      <c r="AT61" s="21" t="s">
        <v>371</v>
      </c>
      <c r="AU61" s="21" t="s">
        <v>371</v>
      </c>
      <c r="AV61" s="21" t="s">
        <v>371</v>
      </c>
      <c r="AW61" s="21" t="s">
        <v>371</v>
      </c>
      <c r="AX61" s="21" t="s">
        <v>371</v>
      </c>
      <c r="AY61" s="19"/>
      <c r="AZ61" s="80"/>
    </row>
    <row r="62" spans="1:52" s="6" customFormat="1" ht="14.5" hidden="1" customHeight="1" x14ac:dyDescent="0.3">
      <c r="A62" s="25" t="s">
        <v>164</v>
      </c>
      <c r="B62" s="18" t="b">
        <v>1</v>
      </c>
      <c r="C62" s="34" t="s">
        <v>76</v>
      </c>
      <c r="D62" s="34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75"/>
      <c r="W62" s="75"/>
      <c r="X62" s="25"/>
      <c r="Y62" s="74"/>
      <c r="Z62" s="75"/>
      <c r="AA62" s="75"/>
      <c r="AB62" s="75"/>
      <c r="AC62" s="74">
        <v>0.9</v>
      </c>
      <c r="AD62" s="75"/>
      <c r="AE62" s="75"/>
      <c r="AF62" s="75"/>
      <c r="AG62" s="74"/>
      <c r="AH62" s="19" t="s">
        <v>65</v>
      </c>
      <c r="AI62" s="21"/>
      <c r="AJ62" s="21"/>
      <c r="AK62" s="21"/>
      <c r="AL62" s="21"/>
      <c r="AM62" s="22"/>
      <c r="AN62" s="22"/>
      <c r="AO62" s="19"/>
      <c r="AP62" s="42"/>
      <c r="AQ62" s="19" t="s">
        <v>65</v>
      </c>
      <c r="AR62" s="42" t="b">
        <v>1</v>
      </c>
      <c r="AS62" s="21" t="s">
        <v>371</v>
      </c>
      <c r="AT62" s="21" t="s">
        <v>371</v>
      </c>
      <c r="AU62" s="21" t="s">
        <v>371</v>
      </c>
      <c r="AV62" s="21" t="s">
        <v>371</v>
      </c>
      <c r="AW62" s="21" t="s">
        <v>371</v>
      </c>
      <c r="AX62" s="21" t="s">
        <v>371</v>
      </c>
      <c r="AY62" s="19"/>
      <c r="AZ62" s="80"/>
    </row>
    <row r="63" spans="1:52" s="6" customFormat="1" ht="14.5" hidden="1" customHeight="1" x14ac:dyDescent="0.3">
      <c r="A63" s="25" t="s">
        <v>164</v>
      </c>
      <c r="B63" s="18" t="b">
        <v>1</v>
      </c>
      <c r="C63" s="34" t="s">
        <v>74</v>
      </c>
      <c r="D63" s="34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75"/>
      <c r="W63" s="75"/>
      <c r="X63" s="25"/>
      <c r="Y63" s="74"/>
      <c r="Z63" s="75"/>
      <c r="AA63" s="75"/>
      <c r="AB63" s="75"/>
      <c r="AC63" s="36">
        <v>0.95</v>
      </c>
      <c r="AD63" s="75"/>
      <c r="AE63" s="75"/>
      <c r="AF63" s="75"/>
      <c r="AG63" s="36"/>
      <c r="AH63" s="19" t="s">
        <v>65</v>
      </c>
      <c r="AI63" s="21"/>
      <c r="AJ63" s="21"/>
      <c r="AK63" s="21"/>
      <c r="AL63" s="21"/>
      <c r="AM63" s="22"/>
      <c r="AN63" s="22"/>
      <c r="AO63" s="19"/>
      <c r="AP63" s="42"/>
      <c r="AQ63" s="19" t="s">
        <v>65</v>
      </c>
      <c r="AR63" s="42" t="b">
        <v>1</v>
      </c>
      <c r="AS63" s="21" t="s">
        <v>371</v>
      </c>
      <c r="AT63" s="21" t="s">
        <v>371</v>
      </c>
      <c r="AU63" s="21" t="s">
        <v>371</v>
      </c>
      <c r="AV63" s="21" t="s">
        <v>371</v>
      </c>
      <c r="AW63" s="21" t="s">
        <v>371</v>
      </c>
      <c r="AX63" s="21" t="s">
        <v>371</v>
      </c>
      <c r="AY63" s="19"/>
      <c r="AZ63" s="80"/>
    </row>
    <row r="64" spans="1:52" s="6" customFormat="1" ht="14.5" hidden="1" customHeight="1" x14ac:dyDescent="0.3">
      <c r="A64" s="25" t="s">
        <v>164</v>
      </c>
      <c r="B64" s="18" t="b">
        <v>1</v>
      </c>
      <c r="C64" s="34" t="s">
        <v>159</v>
      </c>
      <c r="D64" s="34" t="s">
        <v>121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75"/>
      <c r="W64" s="75"/>
      <c r="X64" s="25"/>
      <c r="Y64" s="74"/>
      <c r="Z64" s="75"/>
      <c r="AA64" s="75"/>
      <c r="AB64" s="75"/>
      <c r="AC64" s="74">
        <v>0.9</v>
      </c>
      <c r="AD64" s="75"/>
      <c r="AE64" s="75"/>
      <c r="AF64" s="75"/>
      <c r="AG64" s="74"/>
      <c r="AH64" s="19" t="s">
        <v>65</v>
      </c>
      <c r="AI64" s="21"/>
      <c r="AJ64" s="21"/>
      <c r="AK64" s="21"/>
      <c r="AL64" s="21"/>
      <c r="AM64" s="22"/>
      <c r="AN64" s="22"/>
      <c r="AO64" s="19"/>
      <c r="AP64" s="42"/>
      <c r="AQ64" s="19" t="s">
        <v>65</v>
      </c>
      <c r="AR64" s="42" t="b">
        <v>1</v>
      </c>
      <c r="AS64" s="21" t="s">
        <v>371</v>
      </c>
      <c r="AT64" s="21" t="s">
        <v>371</v>
      </c>
      <c r="AU64" s="21" t="s">
        <v>371</v>
      </c>
      <c r="AV64" s="21" t="s">
        <v>371</v>
      </c>
      <c r="AW64" s="21" t="s">
        <v>371</v>
      </c>
      <c r="AX64" s="21" t="s">
        <v>371</v>
      </c>
      <c r="AY64" s="19"/>
      <c r="AZ64" s="80"/>
    </row>
    <row r="65" spans="1:52" s="6" customFormat="1" ht="14.5" hidden="1" customHeight="1" x14ac:dyDescent="0.3">
      <c r="A65" s="25" t="s">
        <v>164</v>
      </c>
      <c r="B65" s="18" t="b">
        <v>1</v>
      </c>
      <c r="C65" s="34" t="s">
        <v>159</v>
      </c>
      <c r="D65" s="34" t="s">
        <v>122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75"/>
      <c r="W65" s="75"/>
      <c r="X65" s="25"/>
      <c r="Y65" s="74"/>
      <c r="Z65" s="75"/>
      <c r="AA65" s="75"/>
      <c r="AB65" s="75"/>
      <c r="AC65" s="74">
        <v>0.9</v>
      </c>
      <c r="AD65" s="75"/>
      <c r="AE65" s="75"/>
      <c r="AF65" s="75"/>
      <c r="AG65" s="74"/>
      <c r="AH65" s="19" t="s">
        <v>65</v>
      </c>
      <c r="AI65" s="21"/>
      <c r="AJ65" s="21"/>
      <c r="AK65" s="21"/>
      <c r="AL65" s="21"/>
      <c r="AM65" s="22"/>
      <c r="AN65" s="22"/>
      <c r="AO65" s="19"/>
      <c r="AP65" s="42"/>
      <c r="AQ65" s="19" t="s">
        <v>65</v>
      </c>
      <c r="AR65" s="42" t="b">
        <v>1</v>
      </c>
      <c r="AS65" s="21" t="s">
        <v>371</v>
      </c>
      <c r="AT65" s="21" t="s">
        <v>371</v>
      </c>
      <c r="AU65" s="21" t="s">
        <v>371</v>
      </c>
      <c r="AV65" s="21" t="s">
        <v>371</v>
      </c>
      <c r="AW65" s="21" t="s">
        <v>371</v>
      </c>
      <c r="AX65" s="21" t="s">
        <v>371</v>
      </c>
      <c r="AY65" s="19"/>
      <c r="AZ65" s="80"/>
    </row>
    <row r="66" spans="1:52" s="6" customFormat="1" ht="14.5" hidden="1" customHeight="1" x14ac:dyDescent="0.3">
      <c r="A66" s="25" t="s">
        <v>164</v>
      </c>
      <c r="B66" s="18" t="b">
        <v>1</v>
      </c>
      <c r="C66" s="34" t="s">
        <v>96</v>
      </c>
      <c r="D66" s="3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75"/>
      <c r="W66" s="75"/>
      <c r="X66" s="25"/>
      <c r="Y66" s="74"/>
      <c r="Z66" s="75"/>
      <c r="AA66" s="75"/>
      <c r="AB66" s="75"/>
      <c r="AC66" s="74">
        <v>0.9</v>
      </c>
      <c r="AD66" s="75"/>
      <c r="AE66" s="75"/>
      <c r="AF66" s="75"/>
      <c r="AG66" s="74"/>
      <c r="AH66" s="19" t="s">
        <v>65</v>
      </c>
      <c r="AI66" s="21"/>
      <c r="AJ66" s="21"/>
      <c r="AK66" s="21"/>
      <c r="AL66" s="21"/>
      <c r="AM66" s="22"/>
      <c r="AN66" s="22"/>
      <c r="AO66" s="19"/>
      <c r="AP66" s="42"/>
      <c r="AQ66" s="19" t="s">
        <v>65</v>
      </c>
      <c r="AR66" s="42" t="b">
        <v>1</v>
      </c>
      <c r="AS66" s="21" t="s">
        <v>371</v>
      </c>
      <c r="AT66" s="21" t="s">
        <v>371</v>
      </c>
      <c r="AU66" s="21" t="s">
        <v>371</v>
      </c>
      <c r="AV66" s="21" t="s">
        <v>371</v>
      </c>
      <c r="AW66" s="21" t="s">
        <v>371</v>
      </c>
      <c r="AX66" s="21" t="s">
        <v>371</v>
      </c>
      <c r="AY66" s="19"/>
      <c r="AZ66" s="80"/>
    </row>
    <row r="67" spans="1:52" s="6" customFormat="1" ht="14.5" hidden="1" customHeight="1" x14ac:dyDescent="0.3">
      <c r="A67" s="25" t="s">
        <v>164</v>
      </c>
      <c r="B67" s="18" t="b">
        <v>1</v>
      </c>
      <c r="C67" s="34" t="s">
        <v>72</v>
      </c>
      <c r="D67" s="34"/>
      <c r="E67" s="25" t="s">
        <v>119</v>
      </c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75"/>
      <c r="W67" s="75"/>
      <c r="X67" s="25"/>
      <c r="Y67" s="74"/>
      <c r="Z67" s="75"/>
      <c r="AA67" s="75"/>
      <c r="AB67" s="75"/>
      <c r="AC67" s="74">
        <v>0.96</v>
      </c>
      <c r="AD67" s="75"/>
      <c r="AE67" s="75"/>
      <c r="AF67" s="75"/>
      <c r="AG67" s="74">
        <v>0.96</v>
      </c>
      <c r="AH67" s="19" t="s">
        <v>65</v>
      </c>
      <c r="AI67" s="21"/>
      <c r="AJ67" s="21"/>
      <c r="AK67" s="21"/>
      <c r="AL67" s="21"/>
      <c r="AM67" s="22"/>
      <c r="AN67" s="22"/>
      <c r="AO67" s="19"/>
      <c r="AP67" s="42"/>
      <c r="AQ67" s="19" t="s">
        <v>65</v>
      </c>
      <c r="AR67" s="42" t="b">
        <v>1</v>
      </c>
      <c r="AS67" s="21" t="s">
        <v>371</v>
      </c>
      <c r="AT67" s="21" t="s">
        <v>371</v>
      </c>
      <c r="AU67" s="21" t="s">
        <v>371</v>
      </c>
      <c r="AV67" s="21" t="s">
        <v>371</v>
      </c>
      <c r="AW67" s="21" t="s">
        <v>371</v>
      </c>
      <c r="AX67" s="21" t="s">
        <v>371</v>
      </c>
      <c r="AY67" s="19"/>
      <c r="AZ67" s="80"/>
    </row>
    <row r="68" spans="1:52" s="6" customFormat="1" ht="14.5" hidden="1" customHeight="1" x14ac:dyDescent="0.3">
      <c r="A68" s="25" t="s">
        <v>164</v>
      </c>
      <c r="B68" s="18" t="b">
        <v>1</v>
      </c>
      <c r="C68" s="34" t="s">
        <v>97</v>
      </c>
      <c r="D68" s="34"/>
      <c r="E68" s="25" t="s">
        <v>120</v>
      </c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75"/>
      <c r="W68" s="75"/>
      <c r="X68" s="25"/>
      <c r="Y68" s="74"/>
      <c r="Z68" s="75"/>
      <c r="AA68" s="75"/>
      <c r="AB68" s="75"/>
      <c r="AC68" s="74">
        <v>0.95</v>
      </c>
      <c r="AD68" s="75"/>
      <c r="AE68" s="75"/>
      <c r="AF68" s="75"/>
      <c r="AG68" s="74">
        <v>0.95</v>
      </c>
      <c r="AH68" s="19" t="s">
        <v>65</v>
      </c>
      <c r="AI68" s="21"/>
      <c r="AJ68" s="21"/>
      <c r="AK68" s="21"/>
      <c r="AL68" s="21"/>
      <c r="AM68" s="22"/>
      <c r="AN68" s="22"/>
      <c r="AO68" s="19"/>
      <c r="AP68" s="42"/>
      <c r="AQ68" s="19" t="s">
        <v>65</v>
      </c>
      <c r="AR68" s="42" t="b">
        <v>1</v>
      </c>
      <c r="AS68" s="21" t="s">
        <v>371</v>
      </c>
      <c r="AT68" s="21" t="s">
        <v>371</v>
      </c>
      <c r="AU68" s="21" t="s">
        <v>371</v>
      </c>
      <c r="AV68" s="21" t="s">
        <v>371</v>
      </c>
      <c r="AW68" s="21" t="s">
        <v>371</v>
      </c>
      <c r="AX68" s="21" t="s">
        <v>371</v>
      </c>
      <c r="AY68" s="19"/>
      <c r="AZ68" s="80"/>
    </row>
    <row r="69" spans="1:52" s="6" customFormat="1" ht="14.5" customHeight="1" x14ac:dyDescent="0.3">
      <c r="A69" s="75" t="s">
        <v>194</v>
      </c>
      <c r="B69" s="32"/>
      <c r="C69" s="95" t="s">
        <v>94</v>
      </c>
      <c r="D69" s="96"/>
      <c r="E69" s="25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>
        <v>1</v>
      </c>
      <c r="AH69" s="19" t="s">
        <v>184</v>
      </c>
      <c r="AI69" s="21"/>
      <c r="AJ69" s="21"/>
      <c r="AK69" s="21"/>
      <c r="AL69" s="21">
        <v>1</v>
      </c>
      <c r="AM69" s="22"/>
      <c r="AN69" s="22"/>
      <c r="AO69" s="19"/>
      <c r="AP69" s="42" t="s">
        <v>196</v>
      </c>
      <c r="AQ69" s="19" t="s">
        <v>184</v>
      </c>
      <c r="AR69" s="19" t="b">
        <v>1</v>
      </c>
      <c r="AS69" s="67"/>
      <c r="AT69" s="21"/>
      <c r="AU69" s="21"/>
      <c r="AV69" s="21">
        <v>1</v>
      </c>
      <c r="AW69" s="35" t="s">
        <v>372</v>
      </c>
      <c r="AX69" s="35" t="s">
        <v>372</v>
      </c>
      <c r="AY69" s="19" t="s">
        <v>65</v>
      </c>
      <c r="AZ69" s="22"/>
    </row>
    <row r="70" spans="1:52" s="6" customFormat="1" ht="14.5" customHeight="1" x14ac:dyDescent="0.3">
      <c r="A70" s="75" t="s">
        <v>194</v>
      </c>
      <c r="B70" s="18"/>
      <c r="C70" s="34" t="s">
        <v>321</v>
      </c>
      <c r="D70" s="34"/>
      <c r="E70" s="25" t="s">
        <v>195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75"/>
      <c r="W70" s="75"/>
      <c r="X70" s="25"/>
      <c r="Y70" s="74"/>
      <c r="Z70" s="75"/>
      <c r="AA70" s="75"/>
      <c r="AB70" s="75"/>
      <c r="AC70" s="74"/>
      <c r="AD70" s="75"/>
      <c r="AE70" s="75"/>
      <c r="AF70" s="75"/>
      <c r="AG70" s="74"/>
      <c r="AH70" s="27" t="s">
        <v>184</v>
      </c>
      <c r="AI70" s="23"/>
      <c r="AJ70" s="23"/>
      <c r="AK70" s="23"/>
      <c r="AL70" s="23">
        <v>1</v>
      </c>
      <c r="AM70" s="28"/>
      <c r="AN70" s="28"/>
      <c r="AO70" s="27"/>
      <c r="AP70" s="33" t="s">
        <v>196</v>
      </c>
      <c r="AQ70" s="19" t="s">
        <v>184</v>
      </c>
      <c r="AR70" s="19" t="b">
        <v>1</v>
      </c>
      <c r="AS70" s="67"/>
      <c r="AT70" s="21"/>
      <c r="AU70" s="21"/>
      <c r="AV70" s="21">
        <v>1</v>
      </c>
      <c r="AW70" s="35" t="s">
        <v>372</v>
      </c>
      <c r="AX70" s="35" t="s">
        <v>372</v>
      </c>
      <c r="AY70" s="19" t="s">
        <v>65</v>
      </c>
      <c r="AZ70" s="22"/>
    </row>
    <row r="71" spans="1:52" s="6" customFormat="1" ht="14.5" customHeight="1" x14ac:dyDescent="0.3">
      <c r="A71" s="75" t="s">
        <v>194</v>
      </c>
      <c r="B71" s="18"/>
      <c r="C71" s="34" t="s">
        <v>197</v>
      </c>
      <c r="D71" s="34" t="s">
        <v>198</v>
      </c>
      <c r="E71" s="25" t="s">
        <v>197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75"/>
      <c r="W71" s="75"/>
      <c r="X71" s="25"/>
      <c r="Y71" s="74"/>
      <c r="Z71" s="75"/>
      <c r="AA71" s="75"/>
      <c r="AB71" s="75"/>
      <c r="AC71" s="74"/>
      <c r="AD71" s="75"/>
      <c r="AE71" s="75"/>
      <c r="AF71" s="75"/>
      <c r="AG71" s="74"/>
      <c r="AH71" s="27" t="s">
        <v>184</v>
      </c>
      <c r="AI71" s="23"/>
      <c r="AJ71" s="23"/>
      <c r="AK71" s="23"/>
      <c r="AL71" s="23">
        <v>1</v>
      </c>
      <c r="AM71" s="28"/>
      <c r="AN71" s="28"/>
      <c r="AO71" s="27"/>
      <c r="AP71" s="33" t="s">
        <v>196</v>
      </c>
      <c r="AQ71" s="19" t="s">
        <v>184</v>
      </c>
      <c r="AR71" s="19" t="b">
        <v>1</v>
      </c>
      <c r="AS71" s="67"/>
      <c r="AT71" s="21"/>
      <c r="AU71" s="21"/>
      <c r="AV71" s="21">
        <v>1</v>
      </c>
      <c r="AW71" s="35" t="s">
        <v>372</v>
      </c>
      <c r="AX71" s="35" t="s">
        <v>372</v>
      </c>
      <c r="AY71" s="19" t="s">
        <v>65</v>
      </c>
      <c r="AZ71" s="22"/>
    </row>
    <row r="72" spans="1:52" s="6" customFormat="1" ht="14.5" customHeight="1" x14ac:dyDescent="0.3">
      <c r="A72" s="75" t="s">
        <v>194</v>
      </c>
      <c r="B72" s="18"/>
      <c r="C72" s="34" t="s">
        <v>197</v>
      </c>
      <c r="D72" s="34" t="s">
        <v>295</v>
      </c>
      <c r="E72" s="25" t="s">
        <v>197</v>
      </c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75"/>
      <c r="W72" s="75"/>
      <c r="X72" s="25"/>
      <c r="Y72" s="74"/>
      <c r="Z72" s="75"/>
      <c r="AA72" s="75"/>
      <c r="AB72" s="75"/>
      <c r="AC72" s="74"/>
      <c r="AD72" s="75"/>
      <c r="AE72" s="75"/>
      <c r="AF72" s="75"/>
      <c r="AG72" s="74"/>
      <c r="AH72" s="27" t="s">
        <v>184</v>
      </c>
      <c r="AI72" s="23"/>
      <c r="AJ72" s="23"/>
      <c r="AK72" s="23"/>
      <c r="AL72" s="23">
        <v>1</v>
      </c>
      <c r="AM72" s="28"/>
      <c r="AN72" s="28"/>
      <c r="AO72" s="27"/>
      <c r="AP72" s="33" t="s">
        <v>196</v>
      </c>
      <c r="AQ72" s="19" t="s">
        <v>184</v>
      </c>
      <c r="AR72" s="19" t="b">
        <v>1</v>
      </c>
      <c r="AS72" s="67"/>
      <c r="AT72" s="21"/>
      <c r="AU72" s="21"/>
      <c r="AV72" s="21">
        <v>1</v>
      </c>
      <c r="AW72" s="35" t="s">
        <v>372</v>
      </c>
      <c r="AX72" s="35" t="s">
        <v>372</v>
      </c>
      <c r="AY72" s="19" t="s">
        <v>65</v>
      </c>
      <c r="AZ72" s="22"/>
    </row>
    <row r="73" spans="1:52" s="6" customFormat="1" ht="14.5" hidden="1" customHeight="1" x14ac:dyDescent="0.3">
      <c r="A73" s="25" t="s">
        <v>194</v>
      </c>
      <c r="B73" s="18"/>
      <c r="C73" s="34" t="s">
        <v>415</v>
      </c>
      <c r="D73" s="34" t="s">
        <v>288</v>
      </c>
      <c r="E73" s="25" t="s">
        <v>406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75"/>
      <c r="W73" s="75"/>
      <c r="X73" s="25"/>
      <c r="Y73" s="74"/>
      <c r="Z73" s="75"/>
      <c r="AA73" s="75"/>
      <c r="AB73" s="75"/>
      <c r="AC73" s="74"/>
      <c r="AD73" s="75"/>
      <c r="AE73" s="75"/>
      <c r="AF73" s="75"/>
      <c r="AG73" s="74"/>
      <c r="AH73" s="27" t="s">
        <v>184</v>
      </c>
      <c r="AI73" s="23"/>
      <c r="AJ73" s="23"/>
      <c r="AK73" s="23"/>
      <c r="AL73" s="23">
        <v>1</v>
      </c>
      <c r="AM73" s="28"/>
      <c r="AN73" s="28"/>
      <c r="AO73" s="27"/>
      <c r="AP73" s="33" t="s">
        <v>196</v>
      </c>
      <c r="AQ73" s="27" t="s">
        <v>65</v>
      </c>
      <c r="AR73" s="42" t="b">
        <v>0</v>
      </c>
      <c r="AS73" s="21"/>
      <c r="AT73" s="21"/>
      <c r="AU73" s="21"/>
      <c r="AV73" s="21"/>
      <c r="AW73" s="35"/>
      <c r="AX73" s="35"/>
      <c r="AY73" s="19"/>
      <c r="AZ73" s="28"/>
    </row>
    <row r="74" spans="1:52" s="6" customFormat="1" ht="14.5" hidden="1" customHeight="1" x14ac:dyDescent="0.3">
      <c r="A74" s="25" t="s">
        <v>194</v>
      </c>
      <c r="B74" s="18"/>
      <c r="C74" s="34" t="s">
        <v>415</v>
      </c>
      <c r="D74" s="34" t="s">
        <v>289</v>
      </c>
      <c r="E74" s="25" t="s">
        <v>406</v>
      </c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75"/>
      <c r="W74" s="75"/>
      <c r="X74" s="25"/>
      <c r="Y74" s="74"/>
      <c r="Z74" s="75"/>
      <c r="AA74" s="75"/>
      <c r="AB74" s="75"/>
      <c r="AC74" s="74"/>
      <c r="AD74" s="75"/>
      <c r="AE74" s="75"/>
      <c r="AF74" s="75"/>
      <c r="AG74" s="74"/>
      <c r="AH74" s="27" t="s">
        <v>184</v>
      </c>
      <c r="AI74" s="23"/>
      <c r="AJ74" s="23"/>
      <c r="AK74" s="23"/>
      <c r="AL74" s="23">
        <v>1</v>
      </c>
      <c r="AM74" s="28"/>
      <c r="AN74" s="28"/>
      <c r="AO74" s="27"/>
      <c r="AP74" s="33" t="s">
        <v>196</v>
      </c>
      <c r="AQ74" s="27" t="s">
        <v>65</v>
      </c>
      <c r="AR74" s="42" t="b">
        <v>0</v>
      </c>
      <c r="AS74" s="21"/>
      <c r="AT74" s="21"/>
      <c r="AU74" s="21"/>
      <c r="AV74" s="21"/>
      <c r="AW74" s="35"/>
      <c r="AX74" s="35"/>
      <c r="AY74" s="19"/>
      <c r="AZ74" s="28"/>
    </row>
    <row r="75" spans="1:52" s="6" customFormat="1" ht="14.5" hidden="1" customHeight="1" x14ac:dyDescent="0.3">
      <c r="A75" s="25" t="s">
        <v>194</v>
      </c>
      <c r="B75" s="18"/>
      <c r="C75" s="34" t="s">
        <v>415</v>
      </c>
      <c r="D75" s="34" t="s">
        <v>290</v>
      </c>
      <c r="E75" s="25" t="s">
        <v>406</v>
      </c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75"/>
      <c r="W75" s="75"/>
      <c r="X75" s="25"/>
      <c r="Y75" s="74"/>
      <c r="Z75" s="75"/>
      <c r="AA75" s="75"/>
      <c r="AB75" s="75"/>
      <c r="AC75" s="74"/>
      <c r="AD75" s="75"/>
      <c r="AE75" s="75"/>
      <c r="AF75" s="75"/>
      <c r="AG75" s="74"/>
      <c r="AH75" s="27" t="s">
        <v>184</v>
      </c>
      <c r="AI75" s="23"/>
      <c r="AJ75" s="23"/>
      <c r="AK75" s="23"/>
      <c r="AL75" s="23">
        <v>1</v>
      </c>
      <c r="AM75" s="28"/>
      <c r="AN75" s="28"/>
      <c r="AO75" s="27"/>
      <c r="AP75" s="33" t="s">
        <v>196</v>
      </c>
      <c r="AQ75" s="27" t="s">
        <v>65</v>
      </c>
      <c r="AR75" s="42" t="b">
        <v>0</v>
      </c>
      <c r="AS75" s="21"/>
      <c r="AT75" s="21"/>
      <c r="AU75" s="21"/>
      <c r="AV75" s="21"/>
      <c r="AW75" s="35"/>
      <c r="AX75" s="35"/>
      <c r="AY75" s="19"/>
      <c r="AZ75" s="28"/>
    </row>
    <row r="76" spans="1:52" s="6" customFormat="1" ht="14.5" customHeight="1" x14ac:dyDescent="0.3">
      <c r="A76" s="75" t="s">
        <v>194</v>
      </c>
      <c r="B76" s="34" t="s">
        <v>386</v>
      </c>
      <c r="C76" s="34" t="s">
        <v>415</v>
      </c>
      <c r="D76" s="20" t="s">
        <v>387</v>
      </c>
      <c r="E76" s="25" t="s">
        <v>406</v>
      </c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75"/>
      <c r="W76" s="75"/>
      <c r="X76" s="25"/>
      <c r="Y76" s="74"/>
      <c r="Z76" s="75"/>
      <c r="AA76" s="75"/>
      <c r="AB76" s="75"/>
      <c r="AC76" s="74"/>
      <c r="AD76" s="75"/>
      <c r="AE76" s="75"/>
      <c r="AF76" s="75"/>
      <c r="AG76" s="74"/>
      <c r="AH76" s="27" t="s">
        <v>6</v>
      </c>
      <c r="AI76" s="23"/>
      <c r="AJ76" s="23"/>
      <c r="AK76" s="23"/>
      <c r="AL76" s="23"/>
      <c r="AM76" s="28"/>
      <c r="AN76" s="28"/>
      <c r="AO76" s="27"/>
      <c r="AP76" s="33"/>
      <c r="AQ76" s="19" t="s">
        <v>184</v>
      </c>
      <c r="AR76" s="19" t="b">
        <v>0</v>
      </c>
      <c r="AS76" s="67">
        <v>0.45</v>
      </c>
      <c r="AT76" s="21">
        <v>0.02</v>
      </c>
      <c r="AU76" s="21">
        <v>0.05</v>
      </c>
      <c r="AV76" s="21">
        <v>0.62</v>
      </c>
      <c r="AW76" s="35" t="s">
        <v>458</v>
      </c>
      <c r="AX76" s="35" t="s">
        <v>382</v>
      </c>
      <c r="AY76" s="19" t="s">
        <v>184</v>
      </c>
      <c r="AZ76" s="22"/>
    </row>
    <row r="77" spans="1:52" s="6" customFormat="1" ht="14.5" customHeight="1" x14ac:dyDescent="0.3">
      <c r="A77" s="75" t="s">
        <v>194</v>
      </c>
      <c r="B77" s="34" t="s">
        <v>386</v>
      </c>
      <c r="C77" s="34" t="s">
        <v>415</v>
      </c>
      <c r="D77" s="34" t="s">
        <v>388</v>
      </c>
      <c r="E77" s="25" t="s">
        <v>406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75"/>
      <c r="W77" s="75"/>
      <c r="X77" s="25"/>
      <c r="Y77" s="74"/>
      <c r="Z77" s="75"/>
      <c r="AA77" s="75"/>
      <c r="AB77" s="75"/>
      <c r="AC77" s="74"/>
      <c r="AD77" s="75"/>
      <c r="AE77" s="75"/>
      <c r="AF77" s="75"/>
      <c r="AG77" s="74"/>
      <c r="AH77" s="27" t="s">
        <v>6</v>
      </c>
      <c r="AI77" s="23"/>
      <c r="AJ77" s="23"/>
      <c r="AK77" s="23"/>
      <c r="AL77" s="23"/>
      <c r="AM77" s="28"/>
      <c r="AN77" s="28"/>
      <c r="AO77" s="27"/>
      <c r="AP77" s="33"/>
      <c r="AQ77" s="19" t="s">
        <v>184</v>
      </c>
      <c r="AR77" s="19" t="b">
        <v>1</v>
      </c>
      <c r="AS77" s="67"/>
      <c r="AT77" s="21"/>
      <c r="AU77" s="21"/>
      <c r="AV77" s="21">
        <v>1</v>
      </c>
      <c r="AW77" s="35" t="s">
        <v>372</v>
      </c>
      <c r="AX77" s="35" t="s">
        <v>372</v>
      </c>
      <c r="AY77" s="19" t="s">
        <v>65</v>
      </c>
      <c r="AZ77" s="22"/>
    </row>
    <row r="78" spans="1:52" s="6" customFormat="1" ht="14.5" customHeight="1" x14ac:dyDescent="0.3">
      <c r="A78" s="75" t="s">
        <v>194</v>
      </c>
      <c r="B78" s="18"/>
      <c r="C78" s="34" t="s">
        <v>415</v>
      </c>
      <c r="D78" s="34" t="s">
        <v>279</v>
      </c>
      <c r="E78" s="25" t="s">
        <v>406</v>
      </c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75"/>
      <c r="W78" s="75"/>
      <c r="X78" s="25"/>
      <c r="Y78" s="74"/>
      <c r="Z78" s="75"/>
      <c r="AA78" s="75"/>
      <c r="AB78" s="75"/>
      <c r="AC78" s="74"/>
      <c r="AD78" s="75"/>
      <c r="AE78" s="75"/>
      <c r="AF78" s="75"/>
      <c r="AG78" s="74"/>
      <c r="AH78" s="27" t="s">
        <v>6</v>
      </c>
      <c r="AI78" s="23"/>
      <c r="AJ78" s="23"/>
      <c r="AK78" s="23"/>
      <c r="AL78" s="23"/>
      <c r="AM78" s="28"/>
      <c r="AN78" s="28"/>
      <c r="AO78" s="27"/>
      <c r="AP78" s="33"/>
      <c r="AQ78" s="19" t="s">
        <v>184</v>
      </c>
      <c r="AR78" s="19" t="b">
        <v>0</v>
      </c>
      <c r="AS78" s="67"/>
      <c r="AT78" s="21"/>
      <c r="AU78" s="21"/>
      <c r="AV78" s="21">
        <v>1</v>
      </c>
      <c r="AW78" s="35" t="s">
        <v>372</v>
      </c>
      <c r="AX78" s="35" t="s">
        <v>372</v>
      </c>
      <c r="AY78" s="19" t="s">
        <v>65</v>
      </c>
      <c r="AZ78" s="22"/>
    </row>
    <row r="79" spans="1:52" s="6" customFormat="1" ht="14.5" customHeight="1" x14ac:dyDescent="0.3">
      <c r="A79" s="75" t="s">
        <v>194</v>
      </c>
      <c r="B79" s="18"/>
      <c r="C79" s="34" t="s">
        <v>415</v>
      </c>
      <c r="D79" s="34" t="s">
        <v>138</v>
      </c>
      <c r="E79" s="25" t="s">
        <v>406</v>
      </c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75"/>
      <c r="W79" s="75"/>
      <c r="X79" s="25"/>
      <c r="Y79" s="74"/>
      <c r="Z79" s="75"/>
      <c r="AA79" s="75"/>
      <c r="AB79" s="75"/>
      <c r="AC79" s="74"/>
      <c r="AD79" s="75"/>
      <c r="AE79" s="75"/>
      <c r="AF79" s="75"/>
      <c r="AG79" s="74"/>
      <c r="AH79" s="27" t="s">
        <v>6</v>
      </c>
      <c r="AI79" s="23"/>
      <c r="AJ79" s="23"/>
      <c r="AK79" s="23"/>
      <c r="AL79" s="23"/>
      <c r="AM79" s="28"/>
      <c r="AN79" s="28"/>
      <c r="AO79" s="27"/>
      <c r="AP79" s="33"/>
      <c r="AQ79" s="19" t="s">
        <v>184</v>
      </c>
      <c r="AR79" s="19" t="b">
        <v>0</v>
      </c>
      <c r="AS79" s="67"/>
      <c r="AT79" s="21"/>
      <c r="AU79" s="21"/>
      <c r="AV79" s="21">
        <v>1</v>
      </c>
      <c r="AW79" s="35" t="s">
        <v>372</v>
      </c>
      <c r="AX79" s="35" t="s">
        <v>372</v>
      </c>
      <c r="AY79" s="19" t="s">
        <v>65</v>
      </c>
      <c r="AZ79" s="22"/>
    </row>
    <row r="80" spans="1:52" s="6" customFormat="1" ht="14.5" customHeight="1" x14ac:dyDescent="0.3">
      <c r="A80" s="75" t="s">
        <v>194</v>
      </c>
      <c r="B80" s="18"/>
      <c r="C80" s="34" t="s">
        <v>415</v>
      </c>
      <c r="D80" s="34" t="s">
        <v>206</v>
      </c>
      <c r="E80" s="25" t="s">
        <v>406</v>
      </c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75"/>
      <c r="W80" s="75"/>
      <c r="X80" s="25"/>
      <c r="Y80" s="74"/>
      <c r="Z80" s="75"/>
      <c r="AA80" s="75"/>
      <c r="AB80" s="75"/>
      <c r="AC80" s="74"/>
      <c r="AD80" s="75"/>
      <c r="AE80" s="75"/>
      <c r="AF80" s="75"/>
      <c r="AG80" s="74"/>
      <c r="AH80" s="27" t="s">
        <v>6</v>
      </c>
      <c r="AI80" s="23"/>
      <c r="AJ80" s="23"/>
      <c r="AK80" s="23"/>
      <c r="AL80" s="23"/>
      <c r="AM80" s="28"/>
      <c r="AN80" s="28"/>
      <c r="AO80" s="27"/>
      <c r="AP80" s="33"/>
      <c r="AQ80" s="19" t="s">
        <v>184</v>
      </c>
      <c r="AR80" s="19" t="b">
        <v>0</v>
      </c>
      <c r="AS80" s="67"/>
      <c r="AT80" s="21"/>
      <c r="AU80" s="21"/>
      <c r="AV80" s="21">
        <v>1</v>
      </c>
      <c r="AW80" s="35" t="s">
        <v>372</v>
      </c>
      <c r="AX80" s="35" t="s">
        <v>372</v>
      </c>
      <c r="AY80" s="19" t="s">
        <v>65</v>
      </c>
      <c r="AZ80" s="22"/>
    </row>
    <row r="81" spans="1:52" s="6" customFormat="1" ht="14.5" customHeight="1" x14ac:dyDescent="0.3">
      <c r="A81" s="75" t="s">
        <v>194</v>
      </c>
      <c r="B81" s="18"/>
      <c r="C81" s="34" t="s">
        <v>319</v>
      </c>
      <c r="D81" s="34" t="s">
        <v>199</v>
      </c>
      <c r="E81" s="25" t="s">
        <v>94</v>
      </c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75"/>
      <c r="W81" s="75"/>
      <c r="X81" s="25"/>
      <c r="Y81" s="74"/>
      <c r="Z81" s="75"/>
      <c r="AA81" s="75"/>
      <c r="AB81" s="75"/>
      <c r="AC81" s="74"/>
      <c r="AD81" s="75"/>
      <c r="AE81" s="75"/>
      <c r="AF81" s="75"/>
      <c r="AG81" s="74"/>
      <c r="AH81" s="27" t="s">
        <v>184</v>
      </c>
      <c r="AI81" s="23"/>
      <c r="AJ81" s="23"/>
      <c r="AK81" s="23"/>
      <c r="AL81" s="23">
        <v>1</v>
      </c>
      <c r="AM81" s="28"/>
      <c r="AN81" s="28"/>
      <c r="AO81" s="27"/>
      <c r="AP81" s="33" t="s">
        <v>196</v>
      </c>
      <c r="AQ81" s="19" t="s">
        <v>184</v>
      </c>
      <c r="AR81" s="19" t="b">
        <v>1</v>
      </c>
      <c r="AS81" s="67"/>
      <c r="AT81" s="21"/>
      <c r="AU81" s="21"/>
      <c r="AV81" s="21">
        <v>1</v>
      </c>
      <c r="AW81" s="35" t="s">
        <v>372</v>
      </c>
      <c r="AX81" s="35" t="s">
        <v>372</v>
      </c>
      <c r="AY81" s="19" t="s">
        <v>65</v>
      </c>
      <c r="AZ81" s="22"/>
    </row>
    <row r="82" spans="1:52" s="6" customFormat="1" ht="14.5" customHeight="1" x14ac:dyDescent="0.3">
      <c r="A82" s="75" t="s">
        <v>194</v>
      </c>
      <c r="B82" s="18"/>
      <c r="C82" s="34" t="s">
        <v>319</v>
      </c>
      <c r="D82" s="34" t="s">
        <v>200</v>
      </c>
      <c r="E82" s="25" t="s">
        <v>94</v>
      </c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75"/>
      <c r="W82" s="75"/>
      <c r="X82" s="25"/>
      <c r="Y82" s="74"/>
      <c r="Z82" s="75"/>
      <c r="AA82" s="75"/>
      <c r="AB82" s="75"/>
      <c r="AC82" s="74"/>
      <c r="AD82" s="75"/>
      <c r="AE82" s="75"/>
      <c r="AF82" s="75"/>
      <c r="AG82" s="74"/>
      <c r="AH82" s="27" t="s">
        <v>184</v>
      </c>
      <c r="AI82" s="23"/>
      <c r="AJ82" s="23"/>
      <c r="AK82" s="23"/>
      <c r="AL82" s="23">
        <v>1</v>
      </c>
      <c r="AM82" s="28"/>
      <c r="AN82" s="28"/>
      <c r="AO82" s="27"/>
      <c r="AP82" s="33" t="s">
        <v>196</v>
      </c>
      <c r="AQ82" s="19" t="s">
        <v>184</v>
      </c>
      <c r="AR82" s="19" t="b">
        <v>1</v>
      </c>
      <c r="AS82" s="67"/>
      <c r="AT82" s="21"/>
      <c r="AU82" s="21"/>
      <c r="AV82" s="21">
        <v>1</v>
      </c>
      <c r="AW82" s="35" t="s">
        <v>372</v>
      </c>
      <c r="AX82" s="35" t="s">
        <v>372</v>
      </c>
      <c r="AY82" s="19" t="s">
        <v>65</v>
      </c>
      <c r="AZ82" s="22"/>
    </row>
    <row r="83" spans="1:52" s="6" customFormat="1" ht="14.5" customHeight="1" x14ac:dyDescent="0.3">
      <c r="A83" s="75" t="s">
        <v>194</v>
      </c>
      <c r="B83" s="18"/>
      <c r="C83" s="34" t="s">
        <v>319</v>
      </c>
      <c r="D83" s="34" t="s">
        <v>201</v>
      </c>
      <c r="E83" s="25" t="s">
        <v>94</v>
      </c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75"/>
      <c r="W83" s="75"/>
      <c r="X83" s="25"/>
      <c r="Y83" s="74"/>
      <c r="Z83" s="75"/>
      <c r="AA83" s="75"/>
      <c r="AB83" s="75"/>
      <c r="AC83" s="74"/>
      <c r="AD83" s="75"/>
      <c r="AE83" s="75"/>
      <c r="AF83" s="75"/>
      <c r="AG83" s="74"/>
      <c r="AH83" s="27" t="s">
        <v>184</v>
      </c>
      <c r="AI83" s="23"/>
      <c r="AJ83" s="23"/>
      <c r="AK83" s="23"/>
      <c r="AL83" s="23">
        <v>1</v>
      </c>
      <c r="AM83" s="28"/>
      <c r="AN83" s="28"/>
      <c r="AO83" s="27"/>
      <c r="AP83" s="33" t="s">
        <v>196</v>
      </c>
      <c r="AQ83" s="19" t="s">
        <v>184</v>
      </c>
      <c r="AR83" s="19" t="b">
        <v>1</v>
      </c>
      <c r="AS83" s="67"/>
      <c r="AT83" s="21"/>
      <c r="AU83" s="21"/>
      <c r="AV83" s="21">
        <v>1</v>
      </c>
      <c r="AW83" s="35" t="s">
        <v>372</v>
      </c>
      <c r="AX83" s="35" t="s">
        <v>372</v>
      </c>
      <c r="AY83" s="19" t="s">
        <v>65</v>
      </c>
      <c r="AZ83" s="22"/>
    </row>
    <row r="84" spans="1:52" s="6" customFormat="1" ht="14.5" customHeight="1" x14ac:dyDescent="0.3">
      <c r="A84" s="75" t="s">
        <v>194</v>
      </c>
      <c r="B84" s="18"/>
      <c r="C84" s="34" t="s">
        <v>319</v>
      </c>
      <c r="D84" s="34" t="s">
        <v>202</v>
      </c>
      <c r="E84" s="25" t="s">
        <v>94</v>
      </c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75"/>
      <c r="W84" s="75"/>
      <c r="X84" s="25"/>
      <c r="Y84" s="74"/>
      <c r="Z84" s="75"/>
      <c r="AA84" s="75"/>
      <c r="AB84" s="75"/>
      <c r="AC84" s="74"/>
      <c r="AD84" s="75"/>
      <c r="AE84" s="75"/>
      <c r="AF84" s="75"/>
      <c r="AG84" s="74"/>
      <c r="AH84" s="27" t="s">
        <v>184</v>
      </c>
      <c r="AI84" s="23"/>
      <c r="AJ84" s="23"/>
      <c r="AK84" s="23"/>
      <c r="AL84" s="23">
        <v>1</v>
      </c>
      <c r="AM84" s="28"/>
      <c r="AN84" s="28"/>
      <c r="AO84" s="27"/>
      <c r="AP84" s="33" t="s">
        <v>196</v>
      </c>
      <c r="AQ84" s="19" t="s">
        <v>184</v>
      </c>
      <c r="AR84" s="19" t="b">
        <v>1</v>
      </c>
      <c r="AS84" s="67"/>
      <c r="AT84" s="21"/>
      <c r="AU84" s="21"/>
      <c r="AV84" s="21">
        <v>1</v>
      </c>
      <c r="AW84" s="35" t="s">
        <v>372</v>
      </c>
      <c r="AX84" s="35" t="s">
        <v>372</v>
      </c>
      <c r="AY84" s="19" t="s">
        <v>65</v>
      </c>
      <c r="AZ84" s="22"/>
    </row>
    <row r="85" spans="1:52" s="6" customFormat="1" ht="14.5" customHeight="1" x14ac:dyDescent="0.3">
      <c r="A85" s="75" t="s">
        <v>194</v>
      </c>
      <c r="B85" s="18"/>
      <c r="C85" s="34" t="s">
        <v>319</v>
      </c>
      <c r="D85" s="34" t="s">
        <v>203</v>
      </c>
      <c r="E85" s="25" t="s">
        <v>94</v>
      </c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75"/>
      <c r="W85" s="75"/>
      <c r="X85" s="25"/>
      <c r="Y85" s="74"/>
      <c r="Z85" s="75"/>
      <c r="AA85" s="75"/>
      <c r="AB85" s="75"/>
      <c r="AC85" s="74"/>
      <c r="AD85" s="75"/>
      <c r="AE85" s="75"/>
      <c r="AF85" s="75"/>
      <c r="AG85" s="74"/>
      <c r="AH85" s="27" t="s">
        <v>184</v>
      </c>
      <c r="AI85" s="23"/>
      <c r="AJ85" s="23"/>
      <c r="AK85" s="23"/>
      <c r="AL85" s="23">
        <v>1</v>
      </c>
      <c r="AM85" s="28"/>
      <c r="AN85" s="28"/>
      <c r="AO85" s="27"/>
      <c r="AP85" s="33" t="s">
        <v>196</v>
      </c>
      <c r="AQ85" s="19" t="s">
        <v>184</v>
      </c>
      <c r="AR85" s="19" t="b">
        <v>1</v>
      </c>
      <c r="AS85" s="67"/>
      <c r="AT85" s="21"/>
      <c r="AU85" s="21"/>
      <c r="AV85" s="21">
        <v>1</v>
      </c>
      <c r="AW85" s="35" t="s">
        <v>372</v>
      </c>
      <c r="AX85" s="35" t="s">
        <v>372</v>
      </c>
      <c r="AY85" s="19" t="s">
        <v>65</v>
      </c>
      <c r="AZ85" s="22"/>
    </row>
    <row r="86" spans="1:52" s="6" customFormat="1" ht="14.5" customHeight="1" x14ac:dyDescent="0.3">
      <c r="A86" s="75" t="s">
        <v>194</v>
      </c>
      <c r="B86" s="18"/>
      <c r="C86" s="34" t="s">
        <v>319</v>
      </c>
      <c r="D86" s="34" t="s">
        <v>291</v>
      </c>
      <c r="E86" s="25" t="s">
        <v>94</v>
      </c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75"/>
      <c r="W86" s="75"/>
      <c r="X86" s="25"/>
      <c r="Y86" s="74"/>
      <c r="Z86" s="75"/>
      <c r="AA86" s="75"/>
      <c r="AB86" s="75"/>
      <c r="AC86" s="74"/>
      <c r="AD86" s="75"/>
      <c r="AE86" s="75"/>
      <c r="AF86" s="75"/>
      <c r="AG86" s="74"/>
      <c r="AH86" s="27" t="s">
        <v>184</v>
      </c>
      <c r="AI86" s="23"/>
      <c r="AJ86" s="23"/>
      <c r="AK86" s="23"/>
      <c r="AL86" s="23">
        <v>1</v>
      </c>
      <c r="AM86" s="28"/>
      <c r="AN86" s="28"/>
      <c r="AO86" s="27"/>
      <c r="AP86" s="33" t="s">
        <v>196</v>
      </c>
      <c r="AQ86" s="19" t="s">
        <v>184</v>
      </c>
      <c r="AR86" s="19" t="b">
        <v>1</v>
      </c>
      <c r="AS86" s="67"/>
      <c r="AT86" s="21"/>
      <c r="AU86" s="21"/>
      <c r="AV86" s="21">
        <v>1</v>
      </c>
      <c r="AW86" s="35" t="s">
        <v>372</v>
      </c>
      <c r="AX86" s="35" t="s">
        <v>372</v>
      </c>
      <c r="AY86" s="19" t="s">
        <v>65</v>
      </c>
      <c r="AZ86" s="22"/>
    </row>
    <row r="87" spans="1:52" s="6" customFormat="1" ht="14.5" customHeight="1" x14ac:dyDescent="0.3">
      <c r="A87" s="75" t="s">
        <v>194</v>
      </c>
      <c r="B87" s="18"/>
      <c r="C87" s="34" t="s">
        <v>319</v>
      </c>
      <c r="D87" s="34" t="s">
        <v>204</v>
      </c>
      <c r="E87" s="25" t="s">
        <v>94</v>
      </c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75"/>
      <c r="W87" s="75"/>
      <c r="X87" s="25"/>
      <c r="Y87" s="74"/>
      <c r="Z87" s="75"/>
      <c r="AA87" s="75"/>
      <c r="AB87" s="75"/>
      <c r="AC87" s="74"/>
      <c r="AD87" s="75"/>
      <c r="AE87" s="75"/>
      <c r="AF87" s="75"/>
      <c r="AG87" s="74"/>
      <c r="AH87" s="27" t="s">
        <v>184</v>
      </c>
      <c r="AI87" s="23"/>
      <c r="AJ87" s="23"/>
      <c r="AK87" s="23"/>
      <c r="AL87" s="23">
        <v>1</v>
      </c>
      <c r="AM87" s="28"/>
      <c r="AN87" s="28"/>
      <c r="AO87" s="27"/>
      <c r="AP87" s="33" t="s">
        <v>196</v>
      </c>
      <c r="AQ87" s="19" t="s">
        <v>184</v>
      </c>
      <c r="AR87" s="19" t="b">
        <v>1</v>
      </c>
      <c r="AS87" s="67"/>
      <c r="AT87" s="21"/>
      <c r="AU87" s="21"/>
      <c r="AV87" s="21">
        <v>1</v>
      </c>
      <c r="AW87" s="35" t="s">
        <v>372</v>
      </c>
      <c r="AX87" s="35" t="s">
        <v>372</v>
      </c>
      <c r="AY87" s="19" t="s">
        <v>65</v>
      </c>
      <c r="AZ87" s="22"/>
    </row>
    <row r="88" spans="1:52" s="6" customFormat="1" ht="14.5" customHeight="1" x14ac:dyDescent="0.3">
      <c r="A88" s="75" t="s">
        <v>194</v>
      </c>
      <c r="B88" s="18"/>
      <c r="C88" s="34" t="s">
        <v>319</v>
      </c>
      <c r="D88" s="34" t="s">
        <v>198</v>
      </c>
      <c r="E88" s="25" t="s">
        <v>94</v>
      </c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75"/>
      <c r="W88" s="75"/>
      <c r="X88" s="25"/>
      <c r="Y88" s="74"/>
      <c r="Z88" s="75"/>
      <c r="AA88" s="75"/>
      <c r="AB88" s="75"/>
      <c r="AC88" s="74"/>
      <c r="AD88" s="75"/>
      <c r="AE88" s="75"/>
      <c r="AF88" s="75"/>
      <c r="AG88" s="74"/>
      <c r="AH88" s="27" t="s">
        <v>184</v>
      </c>
      <c r="AI88" s="23"/>
      <c r="AJ88" s="23"/>
      <c r="AK88" s="23"/>
      <c r="AL88" s="23">
        <v>1</v>
      </c>
      <c r="AM88" s="28"/>
      <c r="AN88" s="28"/>
      <c r="AO88" s="27"/>
      <c r="AP88" s="33" t="s">
        <v>196</v>
      </c>
      <c r="AQ88" s="19" t="s">
        <v>184</v>
      </c>
      <c r="AR88" s="19" t="b">
        <v>1</v>
      </c>
      <c r="AS88" s="67"/>
      <c r="AT88" s="21"/>
      <c r="AU88" s="21"/>
      <c r="AV88" s="21">
        <v>1</v>
      </c>
      <c r="AW88" s="35" t="s">
        <v>372</v>
      </c>
      <c r="AX88" s="35" t="s">
        <v>372</v>
      </c>
      <c r="AY88" s="19" t="s">
        <v>65</v>
      </c>
      <c r="AZ88" s="22"/>
    </row>
    <row r="89" spans="1:52" s="6" customFormat="1" ht="14.5" customHeight="1" x14ac:dyDescent="0.3">
      <c r="A89" s="75" t="s">
        <v>194</v>
      </c>
      <c r="B89" s="18"/>
      <c r="C89" s="34" t="s">
        <v>319</v>
      </c>
      <c r="D89" s="34" t="s">
        <v>205</v>
      </c>
      <c r="E89" s="25" t="s">
        <v>94</v>
      </c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75"/>
      <c r="W89" s="75"/>
      <c r="X89" s="25"/>
      <c r="Y89" s="74"/>
      <c r="Z89" s="75"/>
      <c r="AA89" s="75"/>
      <c r="AB89" s="75"/>
      <c r="AC89" s="74"/>
      <c r="AD89" s="75"/>
      <c r="AE89" s="75"/>
      <c r="AF89" s="75"/>
      <c r="AG89" s="74"/>
      <c r="AH89" s="27" t="s">
        <v>184</v>
      </c>
      <c r="AI89" s="23"/>
      <c r="AJ89" s="23"/>
      <c r="AK89" s="23"/>
      <c r="AL89" s="23">
        <v>1</v>
      </c>
      <c r="AM89" s="28"/>
      <c r="AN89" s="28"/>
      <c r="AO89" s="27"/>
      <c r="AP89" s="33" t="s">
        <v>196</v>
      </c>
      <c r="AQ89" s="19" t="s">
        <v>184</v>
      </c>
      <c r="AR89" s="19" t="b">
        <v>1</v>
      </c>
      <c r="AS89" s="67"/>
      <c r="AT89" s="21"/>
      <c r="AU89" s="21"/>
      <c r="AV89" s="21">
        <v>1</v>
      </c>
      <c r="AW89" s="35" t="s">
        <v>372</v>
      </c>
      <c r="AX89" s="35" t="s">
        <v>372</v>
      </c>
      <c r="AY89" s="19" t="s">
        <v>65</v>
      </c>
      <c r="AZ89" s="22"/>
    </row>
    <row r="90" spans="1:52" s="6" customFormat="1" ht="14.5" customHeight="1" x14ac:dyDescent="0.3">
      <c r="A90" s="75" t="s">
        <v>194</v>
      </c>
      <c r="B90" s="18"/>
      <c r="C90" s="34" t="s">
        <v>319</v>
      </c>
      <c r="D90" s="34" t="s">
        <v>312</v>
      </c>
      <c r="E90" s="25" t="s">
        <v>94</v>
      </c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75"/>
      <c r="W90" s="75"/>
      <c r="X90" s="25"/>
      <c r="Y90" s="74"/>
      <c r="Z90" s="75"/>
      <c r="AA90" s="75"/>
      <c r="AB90" s="75"/>
      <c r="AC90" s="74"/>
      <c r="AD90" s="75"/>
      <c r="AE90" s="75"/>
      <c r="AF90" s="75"/>
      <c r="AG90" s="74"/>
      <c r="AH90" s="27" t="s">
        <v>184</v>
      </c>
      <c r="AI90" s="23"/>
      <c r="AJ90" s="23"/>
      <c r="AK90" s="23"/>
      <c r="AL90" s="23">
        <v>1</v>
      </c>
      <c r="AM90" s="28"/>
      <c r="AN90" s="28"/>
      <c r="AO90" s="27"/>
      <c r="AP90" s="33" t="s">
        <v>196</v>
      </c>
      <c r="AQ90" s="19" t="s">
        <v>184</v>
      </c>
      <c r="AR90" s="19" t="b">
        <v>1</v>
      </c>
      <c r="AS90" s="67"/>
      <c r="AT90" s="21"/>
      <c r="AU90" s="21"/>
      <c r="AV90" s="21">
        <v>1</v>
      </c>
      <c r="AW90" s="35" t="s">
        <v>372</v>
      </c>
      <c r="AX90" s="35" t="s">
        <v>372</v>
      </c>
      <c r="AY90" s="19" t="s">
        <v>65</v>
      </c>
      <c r="AZ90" s="22"/>
    </row>
    <row r="91" spans="1:52" s="6" customFormat="1" ht="14.5" customHeight="1" x14ac:dyDescent="0.3">
      <c r="A91" s="75" t="s">
        <v>194</v>
      </c>
      <c r="B91" s="18"/>
      <c r="C91" s="34" t="s">
        <v>319</v>
      </c>
      <c r="D91" s="34" t="s">
        <v>131</v>
      </c>
      <c r="E91" s="25" t="s">
        <v>94</v>
      </c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75"/>
      <c r="W91" s="75"/>
      <c r="X91" s="25"/>
      <c r="Y91" s="74"/>
      <c r="Z91" s="75"/>
      <c r="AA91" s="75"/>
      <c r="AB91" s="75"/>
      <c r="AC91" s="74"/>
      <c r="AD91" s="75"/>
      <c r="AE91" s="75"/>
      <c r="AF91" s="75"/>
      <c r="AG91" s="74"/>
      <c r="AH91" s="27" t="s">
        <v>184</v>
      </c>
      <c r="AI91" s="23"/>
      <c r="AJ91" s="23"/>
      <c r="AK91" s="23"/>
      <c r="AL91" s="23">
        <v>1</v>
      </c>
      <c r="AM91" s="28"/>
      <c r="AN91" s="28"/>
      <c r="AO91" s="27"/>
      <c r="AP91" s="33" t="s">
        <v>196</v>
      </c>
      <c r="AQ91" s="19" t="s">
        <v>184</v>
      </c>
      <c r="AR91" s="19" t="b">
        <v>1</v>
      </c>
      <c r="AS91" s="67"/>
      <c r="AT91" s="21"/>
      <c r="AU91" s="21"/>
      <c r="AV91" s="21">
        <v>1</v>
      </c>
      <c r="AW91" s="35" t="s">
        <v>372</v>
      </c>
      <c r="AX91" s="35" t="s">
        <v>372</v>
      </c>
      <c r="AY91" s="19" t="s">
        <v>65</v>
      </c>
      <c r="AZ91" s="22"/>
    </row>
    <row r="92" spans="1:52" s="6" customFormat="1" ht="14.5" customHeight="1" x14ac:dyDescent="0.3">
      <c r="A92" s="75" t="s">
        <v>194</v>
      </c>
      <c r="B92" s="18"/>
      <c r="C92" s="34" t="s">
        <v>319</v>
      </c>
      <c r="D92" s="34" t="s">
        <v>137</v>
      </c>
      <c r="E92" s="25" t="s">
        <v>94</v>
      </c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75"/>
      <c r="W92" s="75"/>
      <c r="X92" s="25"/>
      <c r="Y92" s="74"/>
      <c r="Z92" s="75"/>
      <c r="AA92" s="75"/>
      <c r="AB92" s="75"/>
      <c r="AC92" s="74"/>
      <c r="AD92" s="75"/>
      <c r="AE92" s="75"/>
      <c r="AF92" s="75"/>
      <c r="AG92" s="74"/>
      <c r="AH92" s="27" t="s">
        <v>184</v>
      </c>
      <c r="AI92" s="23"/>
      <c r="AJ92" s="23"/>
      <c r="AK92" s="23"/>
      <c r="AL92" s="23">
        <v>1</v>
      </c>
      <c r="AM92" s="28"/>
      <c r="AN92" s="28"/>
      <c r="AO92" s="27"/>
      <c r="AP92" s="33" t="s">
        <v>196</v>
      </c>
      <c r="AQ92" s="19" t="s">
        <v>184</v>
      </c>
      <c r="AR92" s="19" t="b">
        <v>1</v>
      </c>
      <c r="AS92" s="67"/>
      <c r="AT92" s="21"/>
      <c r="AU92" s="21"/>
      <c r="AV92" s="21">
        <v>1</v>
      </c>
      <c r="AW92" s="35" t="s">
        <v>372</v>
      </c>
      <c r="AX92" s="35" t="s">
        <v>372</v>
      </c>
      <c r="AY92" s="19" t="s">
        <v>65</v>
      </c>
      <c r="AZ92" s="22"/>
    </row>
    <row r="93" spans="1:52" s="6" customFormat="1" ht="14.5" customHeight="1" x14ac:dyDescent="0.3">
      <c r="A93" s="75" t="s">
        <v>194</v>
      </c>
      <c r="B93" s="18"/>
      <c r="C93" s="34" t="s">
        <v>319</v>
      </c>
      <c r="D93" s="34" t="s">
        <v>206</v>
      </c>
      <c r="E93" s="25" t="s">
        <v>94</v>
      </c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75"/>
      <c r="W93" s="75"/>
      <c r="X93" s="25"/>
      <c r="Y93" s="74"/>
      <c r="Z93" s="75"/>
      <c r="AA93" s="75"/>
      <c r="AB93" s="75"/>
      <c r="AC93" s="74"/>
      <c r="AD93" s="75"/>
      <c r="AE93" s="75"/>
      <c r="AF93" s="75"/>
      <c r="AG93" s="74"/>
      <c r="AH93" s="27" t="s">
        <v>184</v>
      </c>
      <c r="AI93" s="23"/>
      <c r="AJ93" s="23"/>
      <c r="AK93" s="23"/>
      <c r="AL93" s="23">
        <v>1</v>
      </c>
      <c r="AM93" s="28"/>
      <c r="AN93" s="28"/>
      <c r="AO93" s="27"/>
      <c r="AP93" s="33" t="s">
        <v>196</v>
      </c>
      <c r="AQ93" s="19" t="s">
        <v>184</v>
      </c>
      <c r="AR93" s="19" t="b">
        <v>1</v>
      </c>
      <c r="AS93" s="67"/>
      <c r="AT93" s="21"/>
      <c r="AU93" s="21"/>
      <c r="AV93" s="21">
        <v>1</v>
      </c>
      <c r="AW93" s="35" t="s">
        <v>372</v>
      </c>
      <c r="AX93" s="35" t="s">
        <v>372</v>
      </c>
      <c r="AY93" s="19" t="s">
        <v>65</v>
      </c>
      <c r="AZ93" s="22"/>
    </row>
    <row r="94" spans="1:52" s="6" customFormat="1" ht="14.5" customHeight="1" x14ac:dyDescent="0.3">
      <c r="A94" s="75" t="s">
        <v>194</v>
      </c>
      <c r="B94" s="18"/>
      <c r="C94" s="34" t="s">
        <v>319</v>
      </c>
      <c r="D94" s="34" t="s">
        <v>279</v>
      </c>
      <c r="E94" s="25" t="s">
        <v>94</v>
      </c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75"/>
      <c r="W94" s="75"/>
      <c r="X94" s="25"/>
      <c r="Y94" s="74"/>
      <c r="Z94" s="75"/>
      <c r="AA94" s="75"/>
      <c r="AB94" s="75"/>
      <c r="AC94" s="74"/>
      <c r="AD94" s="75"/>
      <c r="AE94" s="75"/>
      <c r="AF94" s="75"/>
      <c r="AG94" s="74"/>
      <c r="AH94" s="27" t="s">
        <v>184</v>
      </c>
      <c r="AI94" s="23"/>
      <c r="AJ94" s="23"/>
      <c r="AK94" s="23"/>
      <c r="AL94" s="23">
        <v>1</v>
      </c>
      <c r="AM94" s="28"/>
      <c r="AN94" s="28"/>
      <c r="AO94" s="27"/>
      <c r="AP94" s="33" t="s">
        <v>196</v>
      </c>
      <c r="AQ94" s="19" t="s">
        <v>184</v>
      </c>
      <c r="AR94" s="19" t="b">
        <v>1</v>
      </c>
      <c r="AS94" s="67"/>
      <c r="AT94" s="21"/>
      <c r="AU94" s="21"/>
      <c r="AV94" s="21">
        <v>1</v>
      </c>
      <c r="AW94" s="35" t="s">
        <v>372</v>
      </c>
      <c r="AX94" s="35" t="s">
        <v>372</v>
      </c>
      <c r="AY94" s="19" t="s">
        <v>65</v>
      </c>
      <c r="AZ94" s="22"/>
    </row>
    <row r="95" spans="1:52" s="6" customFormat="1" ht="14.5" customHeight="1" x14ac:dyDescent="0.3">
      <c r="A95" s="75" t="s">
        <v>194</v>
      </c>
      <c r="B95" s="18"/>
      <c r="C95" s="34" t="s">
        <v>207</v>
      </c>
      <c r="D95" s="34" t="s">
        <v>239</v>
      </c>
      <c r="E95" s="33" t="s">
        <v>207</v>
      </c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75"/>
      <c r="W95" s="75"/>
      <c r="X95" s="25"/>
      <c r="Y95" s="74"/>
      <c r="Z95" s="75"/>
      <c r="AA95" s="75"/>
      <c r="AB95" s="75"/>
      <c r="AC95" s="74"/>
      <c r="AD95" s="75"/>
      <c r="AE95" s="75"/>
      <c r="AF95" s="75"/>
      <c r="AG95" s="74"/>
      <c r="AH95" s="27" t="s">
        <v>184</v>
      </c>
      <c r="AI95" s="23"/>
      <c r="AJ95" s="23"/>
      <c r="AK95" s="23"/>
      <c r="AL95" s="23" t="s">
        <v>6</v>
      </c>
      <c r="AM95" s="22"/>
      <c r="AN95" s="28"/>
      <c r="AO95" s="27"/>
      <c r="AP95" s="31" t="s">
        <v>237</v>
      </c>
      <c r="AQ95" s="19" t="s">
        <v>184</v>
      </c>
      <c r="AR95" s="19" t="b">
        <v>1</v>
      </c>
      <c r="AS95" s="67"/>
      <c r="AT95" s="21"/>
      <c r="AU95" s="21"/>
      <c r="AV95" s="21" t="s">
        <v>6</v>
      </c>
      <c r="AW95" s="31" t="s">
        <v>365</v>
      </c>
      <c r="AX95" s="31" t="s">
        <v>365</v>
      </c>
      <c r="AY95" s="19" t="s">
        <v>65</v>
      </c>
      <c r="AZ95" s="83"/>
    </row>
    <row r="96" spans="1:52" s="6" customFormat="1" ht="14.5" customHeight="1" x14ac:dyDescent="0.3">
      <c r="A96" s="75" t="s">
        <v>194</v>
      </c>
      <c r="B96" s="18"/>
      <c r="C96" s="34" t="s">
        <v>207</v>
      </c>
      <c r="D96" s="34" t="s">
        <v>199</v>
      </c>
      <c r="E96" s="33" t="s">
        <v>207</v>
      </c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75"/>
      <c r="W96" s="75"/>
      <c r="X96" s="25"/>
      <c r="Y96" s="74"/>
      <c r="Z96" s="75"/>
      <c r="AA96" s="75"/>
      <c r="AB96" s="75"/>
      <c r="AC96" s="74"/>
      <c r="AD96" s="75"/>
      <c r="AE96" s="75"/>
      <c r="AF96" s="75"/>
      <c r="AG96" s="74"/>
      <c r="AH96" s="27" t="s">
        <v>184</v>
      </c>
      <c r="AI96" s="23"/>
      <c r="AJ96" s="23"/>
      <c r="AK96" s="23"/>
      <c r="AL96" s="23">
        <v>1</v>
      </c>
      <c r="AM96" s="28"/>
      <c r="AN96" s="28"/>
      <c r="AO96" s="27"/>
      <c r="AP96" s="33" t="s">
        <v>196</v>
      </c>
      <c r="AQ96" s="19" t="s">
        <v>184</v>
      </c>
      <c r="AR96" s="19" t="b">
        <v>1</v>
      </c>
      <c r="AS96" s="67"/>
      <c r="AT96" s="21"/>
      <c r="AU96" s="21"/>
      <c r="AV96" s="21">
        <v>1</v>
      </c>
      <c r="AW96" s="35" t="s">
        <v>372</v>
      </c>
      <c r="AX96" s="35" t="s">
        <v>372</v>
      </c>
      <c r="AY96" s="19" t="s">
        <v>65</v>
      </c>
      <c r="AZ96" s="22"/>
    </row>
    <row r="97" spans="1:52" s="6" customFormat="1" ht="14.5" customHeight="1" x14ac:dyDescent="0.3">
      <c r="A97" s="75" t="s">
        <v>194</v>
      </c>
      <c r="B97" s="18"/>
      <c r="C97" s="34" t="s">
        <v>207</v>
      </c>
      <c r="D97" s="34" t="s">
        <v>172</v>
      </c>
      <c r="E97" s="33" t="s">
        <v>207</v>
      </c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75"/>
      <c r="W97" s="75"/>
      <c r="X97" s="25"/>
      <c r="Y97" s="74"/>
      <c r="Z97" s="75"/>
      <c r="AA97" s="75"/>
      <c r="AB97" s="75"/>
      <c r="AC97" s="74"/>
      <c r="AD97" s="75"/>
      <c r="AE97" s="75"/>
      <c r="AF97" s="75"/>
      <c r="AG97" s="74"/>
      <c r="AH97" s="27" t="s">
        <v>184</v>
      </c>
      <c r="AI97" s="23"/>
      <c r="AJ97" s="23"/>
      <c r="AK97" s="23"/>
      <c r="AL97" s="23">
        <v>1</v>
      </c>
      <c r="AM97" s="28"/>
      <c r="AN97" s="28"/>
      <c r="AO97" s="27"/>
      <c r="AP97" s="33" t="s">
        <v>196</v>
      </c>
      <c r="AQ97" s="19" t="s">
        <v>184</v>
      </c>
      <c r="AR97" s="19" t="b">
        <v>1</v>
      </c>
      <c r="AS97" s="67"/>
      <c r="AT97" s="21"/>
      <c r="AU97" s="21"/>
      <c r="AV97" s="21">
        <v>1</v>
      </c>
      <c r="AW97" s="35" t="s">
        <v>372</v>
      </c>
      <c r="AX97" s="35" t="s">
        <v>372</v>
      </c>
      <c r="AY97" s="19" t="s">
        <v>65</v>
      </c>
      <c r="AZ97" s="22"/>
    </row>
    <row r="98" spans="1:52" s="6" customFormat="1" ht="14.5" customHeight="1" x14ac:dyDescent="0.3">
      <c r="A98" s="75" t="s">
        <v>194</v>
      </c>
      <c r="B98" s="18"/>
      <c r="C98" s="34" t="s">
        <v>207</v>
      </c>
      <c r="D98" s="34" t="s">
        <v>200</v>
      </c>
      <c r="E98" s="33" t="s">
        <v>207</v>
      </c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75"/>
      <c r="W98" s="75"/>
      <c r="X98" s="25"/>
      <c r="Y98" s="74"/>
      <c r="Z98" s="75"/>
      <c r="AA98" s="75"/>
      <c r="AB98" s="75"/>
      <c r="AC98" s="74"/>
      <c r="AD98" s="75"/>
      <c r="AE98" s="75"/>
      <c r="AF98" s="75"/>
      <c r="AG98" s="74"/>
      <c r="AH98" s="27" t="s">
        <v>184</v>
      </c>
      <c r="AI98" s="23"/>
      <c r="AJ98" s="23"/>
      <c r="AK98" s="23"/>
      <c r="AL98" s="23">
        <v>1</v>
      </c>
      <c r="AM98" s="28"/>
      <c r="AN98" s="28"/>
      <c r="AO98" s="27"/>
      <c r="AP98" s="33" t="s">
        <v>196</v>
      </c>
      <c r="AQ98" s="19" t="s">
        <v>184</v>
      </c>
      <c r="AR98" s="19" t="b">
        <v>1</v>
      </c>
      <c r="AS98" s="67"/>
      <c r="AT98" s="21"/>
      <c r="AU98" s="21"/>
      <c r="AV98" s="21">
        <v>1</v>
      </c>
      <c r="AW98" s="35" t="s">
        <v>372</v>
      </c>
      <c r="AX98" s="35" t="s">
        <v>372</v>
      </c>
      <c r="AY98" s="19" t="s">
        <v>65</v>
      </c>
      <c r="AZ98" s="22"/>
    </row>
    <row r="99" spans="1:52" s="6" customFormat="1" ht="14.5" customHeight="1" x14ac:dyDescent="0.3">
      <c r="A99" s="75" t="s">
        <v>194</v>
      </c>
      <c r="B99" s="18"/>
      <c r="C99" s="34" t="s">
        <v>207</v>
      </c>
      <c r="D99" s="34" t="s">
        <v>208</v>
      </c>
      <c r="E99" s="33" t="s">
        <v>207</v>
      </c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75"/>
      <c r="W99" s="75"/>
      <c r="X99" s="25"/>
      <c r="Y99" s="74"/>
      <c r="Z99" s="75"/>
      <c r="AA99" s="75"/>
      <c r="AB99" s="75"/>
      <c r="AC99" s="74"/>
      <c r="AD99" s="75"/>
      <c r="AE99" s="75"/>
      <c r="AF99" s="75"/>
      <c r="AG99" s="74"/>
      <c r="AH99" s="27" t="s">
        <v>184</v>
      </c>
      <c r="AI99" s="23"/>
      <c r="AJ99" s="23"/>
      <c r="AK99" s="23"/>
      <c r="AL99" s="23">
        <v>1</v>
      </c>
      <c r="AM99" s="28"/>
      <c r="AN99" s="28"/>
      <c r="AO99" s="27"/>
      <c r="AP99" s="33" t="s">
        <v>196</v>
      </c>
      <c r="AQ99" s="19" t="s">
        <v>184</v>
      </c>
      <c r="AR99" s="19" t="b">
        <v>1</v>
      </c>
      <c r="AS99" s="67"/>
      <c r="AT99" s="21"/>
      <c r="AU99" s="21"/>
      <c r="AV99" s="21">
        <v>1</v>
      </c>
      <c r="AW99" s="35" t="s">
        <v>372</v>
      </c>
      <c r="AX99" s="35" t="s">
        <v>372</v>
      </c>
      <c r="AY99" s="19" t="s">
        <v>65</v>
      </c>
      <c r="AZ99" s="22"/>
    </row>
    <row r="100" spans="1:52" s="6" customFormat="1" ht="14.5" customHeight="1" x14ac:dyDescent="0.3">
      <c r="A100" s="75" t="s">
        <v>194</v>
      </c>
      <c r="B100" s="18"/>
      <c r="C100" s="34" t="s">
        <v>207</v>
      </c>
      <c r="D100" s="34" t="s">
        <v>278</v>
      </c>
      <c r="E100" s="33" t="s">
        <v>207</v>
      </c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75"/>
      <c r="W100" s="75"/>
      <c r="X100" s="25"/>
      <c r="Y100" s="74"/>
      <c r="Z100" s="75"/>
      <c r="AA100" s="75"/>
      <c r="AB100" s="75"/>
      <c r="AC100" s="74"/>
      <c r="AD100" s="75"/>
      <c r="AE100" s="75"/>
      <c r="AF100" s="75"/>
      <c r="AG100" s="74"/>
      <c r="AH100" s="27" t="s">
        <v>184</v>
      </c>
      <c r="AI100" s="23"/>
      <c r="AJ100" s="23"/>
      <c r="AK100" s="23"/>
      <c r="AL100" s="23">
        <v>1</v>
      </c>
      <c r="AM100" s="28"/>
      <c r="AN100" s="28"/>
      <c r="AO100" s="27"/>
      <c r="AP100" s="33" t="s">
        <v>196</v>
      </c>
      <c r="AQ100" s="19" t="s">
        <v>184</v>
      </c>
      <c r="AR100" s="19" t="b">
        <v>1</v>
      </c>
      <c r="AS100" s="67"/>
      <c r="AT100" s="21"/>
      <c r="AU100" s="21"/>
      <c r="AV100" s="21">
        <v>1</v>
      </c>
      <c r="AW100" s="35" t="s">
        <v>372</v>
      </c>
      <c r="AX100" s="35" t="s">
        <v>372</v>
      </c>
      <c r="AY100" s="19" t="s">
        <v>65</v>
      </c>
      <c r="AZ100" s="22"/>
    </row>
    <row r="101" spans="1:52" s="6" customFormat="1" ht="14.5" customHeight="1" x14ac:dyDescent="0.3">
      <c r="A101" s="75" t="s">
        <v>194</v>
      </c>
      <c r="B101" s="18"/>
      <c r="C101" s="34" t="s">
        <v>207</v>
      </c>
      <c r="D101" s="34" t="s">
        <v>209</v>
      </c>
      <c r="E101" s="33" t="s">
        <v>207</v>
      </c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75"/>
      <c r="W101" s="75"/>
      <c r="X101" s="25"/>
      <c r="Y101" s="74"/>
      <c r="Z101" s="75"/>
      <c r="AA101" s="75"/>
      <c r="AB101" s="75"/>
      <c r="AC101" s="74"/>
      <c r="AD101" s="75"/>
      <c r="AE101" s="75"/>
      <c r="AF101" s="75"/>
      <c r="AG101" s="74"/>
      <c r="AH101" s="27" t="s">
        <v>184</v>
      </c>
      <c r="AI101" s="23"/>
      <c r="AJ101" s="23"/>
      <c r="AK101" s="23"/>
      <c r="AL101" s="23">
        <v>1</v>
      </c>
      <c r="AM101" s="28"/>
      <c r="AN101" s="28"/>
      <c r="AO101" s="27"/>
      <c r="AP101" s="33" t="s">
        <v>196</v>
      </c>
      <c r="AQ101" s="19" t="s">
        <v>184</v>
      </c>
      <c r="AR101" s="19" t="b">
        <v>1</v>
      </c>
      <c r="AS101" s="67"/>
      <c r="AT101" s="21"/>
      <c r="AU101" s="21"/>
      <c r="AV101" s="21">
        <v>1</v>
      </c>
      <c r="AW101" s="35" t="s">
        <v>372</v>
      </c>
      <c r="AX101" s="35" t="s">
        <v>372</v>
      </c>
      <c r="AY101" s="19" t="s">
        <v>65</v>
      </c>
      <c r="AZ101" s="22"/>
    </row>
    <row r="102" spans="1:52" s="6" customFormat="1" ht="14.5" customHeight="1" x14ac:dyDescent="0.3">
      <c r="A102" s="75" t="s">
        <v>194</v>
      </c>
      <c r="B102" s="18"/>
      <c r="C102" s="34" t="s">
        <v>207</v>
      </c>
      <c r="D102" s="34" t="s">
        <v>201</v>
      </c>
      <c r="E102" s="33" t="s">
        <v>207</v>
      </c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75"/>
      <c r="W102" s="75"/>
      <c r="X102" s="25"/>
      <c r="Y102" s="74"/>
      <c r="Z102" s="75"/>
      <c r="AA102" s="75"/>
      <c r="AB102" s="75"/>
      <c r="AC102" s="74"/>
      <c r="AD102" s="75"/>
      <c r="AE102" s="75"/>
      <c r="AF102" s="75"/>
      <c r="AG102" s="74"/>
      <c r="AH102" s="27" t="s">
        <v>184</v>
      </c>
      <c r="AI102" s="23"/>
      <c r="AJ102" s="23"/>
      <c r="AK102" s="23"/>
      <c r="AL102" s="23">
        <v>1</v>
      </c>
      <c r="AM102" s="28"/>
      <c r="AN102" s="28"/>
      <c r="AO102" s="27"/>
      <c r="AP102" s="33" t="s">
        <v>196</v>
      </c>
      <c r="AQ102" s="19" t="s">
        <v>184</v>
      </c>
      <c r="AR102" s="19" t="b">
        <v>1</v>
      </c>
      <c r="AS102" s="67"/>
      <c r="AT102" s="21"/>
      <c r="AU102" s="21"/>
      <c r="AV102" s="21">
        <v>1</v>
      </c>
      <c r="AW102" s="35" t="s">
        <v>372</v>
      </c>
      <c r="AX102" s="35" t="s">
        <v>372</v>
      </c>
      <c r="AY102" s="19" t="s">
        <v>65</v>
      </c>
      <c r="AZ102" s="22"/>
    </row>
    <row r="103" spans="1:52" s="6" customFormat="1" ht="14.5" customHeight="1" x14ac:dyDescent="0.3">
      <c r="A103" s="75" t="s">
        <v>194</v>
      </c>
      <c r="B103" s="18"/>
      <c r="C103" s="34" t="s">
        <v>207</v>
      </c>
      <c r="D103" s="34" t="s">
        <v>210</v>
      </c>
      <c r="E103" s="33" t="s">
        <v>207</v>
      </c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75"/>
      <c r="W103" s="75"/>
      <c r="X103" s="25"/>
      <c r="Y103" s="74"/>
      <c r="Z103" s="75"/>
      <c r="AA103" s="75"/>
      <c r="AB103" s="75"/>
      <c r="AC103" s="74"/>
      <c r="AD103" s="75"/>
      <c r="AE103" s="75"/>
      <c r="AF103" s="75"/>
      <c r="AG103" s="74"/>
      <c r="AH103" s="27" t="s">
        <v>184</v>
      </c>
      <c r="AI103" s="23"/>
      <c r="AJ103" s="23"/>
      <c r="AK103" s="23"/>
      <c r="AL103" s="23">
        <v>1</v>
      </c>
      <c r="AM103" s="28"/>
      <c r="AN103" s="28"/>
      <c r="AO103" s="27"/>
      <c r="AP103" s="33" t="s">
        <v>196</v>
      </c>
      <c r="AQ103" s="19" t="s">
        <v>184</v>
      </c>
      <c r="AR103" s="19" t="b">
        <v>1</v>
      </c>
      <c r="AS103" s="67"/>
      <c r="AT103" s="21"/>
      <c r="AU103" s="21"/>
      <c r="AV103" s="21">
        <v>1</v>
      </c>
      <c r="AW103" s="35" t="s">
        <v>372</v>
      </c>
      <c r="AX103" s="35" t="s">
        <v>372</v>
      </c>
      <c r="AY103" s="19" t="s">
        <v>65</v>
      </c>
      <c r="AZ103" s="22"/>
    </row>
    <row r="104" spans="1:52" s="6" customFormat="1" ht="14.5" customHeight="1" x14ac:dyDescent="0.3">
      <c r="A104" s="75" t="s">
        <v>194</v>
      </c>
      <c r="B104" s="18"/>
      <c r="C104" s="34" t="s">
        <v>207</v>
      </c>
      <c r="D104" s="34" t="s">
        <v>211</v>
      </c>
      <c r="E104" s="33" t="s">
        <v>207</v>
      </c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75"/>
      <c r="W104" s="75"/>
      <c r="X104" s="25"/>
      <c r="Y104" s="74"/>
      <c r="Z104" s="75"/>
      <c r="AA104" s="75"/>
      <c r="AB104" s="75"/>
      <c r="AC104" s="74"/>
      <c r="AD104" s="75"/>
      <c r="AE104" s="75"/>
      <c r="AF104" s="75"/>
      <c r="AG104" s="74"/>
      <c r="AH104" s="27" t="s">
        <v>184</v>
      </c>
      <c r="AI104" s="23"/>
      <c r="AJ104" s="23"/>
      <c r="AK104" s="23"/>
      <c r="AL104" s="23">
        <v>1</v>
      </c>
      <c r="AM104" s="28"/>
      <c r="AN104" s="28"/>
      <c r="AO104" s="27"/>
      <c r="AP104" s="33" t="s">
        <v>196</v>
      </c>
      <c r="AQ104" s="19" t="s">
        <v>184</v>
      </c>
      <c r="AR104" s="19" t="b">
        <v>1</v>
      </c>
      <c r="AS104" s="67"/>
      <c r="AT104" s="21"/>
      <c r="AU104" s="21"/>
      <c r="AV104" s="21">
        <v>1</v>
      </c>
      <c r="AW104" s="35" t="s">
        <v>372</v>
      </c>
      <c r="AX104" s="35" t="s">
        <v>372</v>
      </c>
      <c r="AY104" s="19" t="s">
        <v>65</v>
      </c>
      <c r="AZ104" s="22"/>
    </row>
    <row r="105" spans="1:52" s="6" customFormat="1" ht="14.5" customHeight="1" x14ac:dyDescent="0.3">
      <c r="A105" s="75" t="s">
        <v>194</v>
      </c>
      <c r="B105" s="18"/>
      <c r="C105" s="34" t="s">
        <v>207</v>
      </c>
      <c r="D105" s="34" t="s">
        <v>212</v>
      </c>
      <c r="E105" s="33" t="s">
        <v>207</v>
      </c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75"/>
      <c r="W105" s="75"/>
      <c r="X105" s="25"/>
      <c r="Y105" s="74"/>
      <c r="Z105" s="75"/>
      <c r="AA105" s="75"/>
      <c r="AB105" s="75"/>
      <c r="AC105" s="74"/>
      <c r="AD105" s="75"/>
      <c r="AE105" s="75"/>
      <c r="AF105" s="75"/>
      <c r="AG105" s="74"/>
      <c r="AH105" s="27" t="s">
        <v>184</v>
      </c>
      <c r="AI105" s="23"/>
      <c r="AJ105" s="23"/>
      <c r="AK105" s="23"/>
      <c r="AL105" s="23">
        <v>1</v>
      </c>
      <c r="AM105" s="28"/>
      <c r="AN105" s="28"/>
      <c r="AO105" s="27"/>
      <c r="AP105" s="33" t="s">
        <v>196</v>
      </c>
      <c r="AQ105" s="19" t="s">
        <v>184</v>
      </c>
      <c r="AR105" s="19" t="b">
        <v>1</v>
      </c>
      <c r="AS105" s="67"/>
      <c r="AT105" s="21"/>
      <c r="AU105" s="21"/>
      <c r="AV105" s="21">
        <v>1</v>
      </c>
      <c r="AW105" s="35" t="s">
        <v>372</v>
      </c>
      <c r="AX105" s="35" t="s">
        <v>372</v>
      </c>
      <c r="AY105" s="19" t="s">
        <v>65</v>
      </c>
      <c r="AZ105" s="22"/>
    </row>
    <row r="106" spans="1:52" s="6" customFormat="1" ht="14.5" customHeight="1" x14ac:dyDescent="0.3">
      <c r="A106" s="75" t="s">
        <v>194</v>
      </c>
      <c r="B106" s="18"/>
      <c r="C106" s="34" t="s">
        <v>207</v>
      </c>
      <c r="D106" s="34" t="s">
        <v>213</v>
      </c>
      <c r="E106" s="33" t="s">
        <v>207</v>
      </c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75"/>
      <c r="W106" s="75"/>
      <c r="X106" s="25"/>
      <c r="Y106" s="74"/>
      <c r="Z106" s="75"/>
      <c r="AA106" s="75"/>
      <c r="AB106" s="75"/>
      <c r="AC106" s="74"/>
      <c r="AD106" s="75"/>
      <c r="AE106" s="75"/>
      <c r="AF106" s="75"/>
      <c r="AG106" s="74"/>
      <c r="AH106" s="27" t="s">
        <v>184</v>
      </c>
      <c r="AI106" s="23"/>
      <c r="AJ106" s="23"/>
      <c r="AK106" s="23"/>
      <c r="AL106" s="23">
        <v>1</v>
      </c>
      <c r="AM106" s="28"/>
      <c r="AN106" s="28"/>
      <c r="AO106" s="27"/>
      <c r="AP106" s="33" t="s">
        <v>196</v>
      </c>
      <c r="AQ106" s="19" t="s">
        <v>184</v>
      </c>
      <c r="AR106" s="19" t="b">
        <v>1</v>
      </c>
      <c r="AS106" s="67"/>
      <c r="AT106" s="21"/>
      <c r="AU106" s="21"/>
      <c r="AV106" s="21">
        <v>1</v>
      </c>
      <c r="AW106" s="35" t="s">
        <v>372</v>
      </c>
      <c r="AX106" s="35" t="s">
        <v>372</v>
      </c>
      <c r="AY106" s="19" t="s">
        <v>65</v>
      </c>
      <c r="AZ106" s="22"/>
    </row>
    <row r="107" spans="1:52" s="6" customFormat="1" ht="14.5" customHeight="1" x14ac:dyDescent="0.3">
      <c r="A107" s="75" t="s">
        <v>194</v>
      </c>
      <c r="B107" s="18"/>
      <c r="C107" s="34" t="s">
        <v>207</v>
      </c>
      <c r="D107" s="34" t="s">
        <v>214</v>
      </c>
      <c r="E107" s="33" t="s">
        <v>207</v>
      </c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75"/>
      <c r="W107" s="75"/>
      <c r="X107" s="25"/>
      <c r="Y107" s="74"/>
      <c r="Z107" s="75"/>
      <c r="AA107" s="75"/>
      <c r="AB107" s="75"/>
      <c r="AC107" s="74"/>
      <c r="AD107" s="75"/>
      <c r="AE107" s="75"/>
      <c r="AF107" s="75"/>
      <c r="AG107" s="74"/>
      <c r="AH107" s="27" t="s">
        <v>184</v>
      </c>
      <c r="AI107" s="23"/>
      <c r="AJ107" s="23"/>
      <c r="AK107" s="23"/>
      <c r="AL107" s="23">
        <v>1</v>
      </c>
      <c r="AM107" s="28"/>
      <c r="AN107" s="28"/>
      <c r="AO107" s="27"/>
      <c r="AP107" s="33" t="s">
        <v>196</v>
      </c>
      <c r="AQ107" s="19" t="s">
        <v>184</v>
      </c>
      <c r="AR107" s="19" t="b">
        <v>1</v>
      </c>
      <c r="AS107" s="67"/>
      <c r="AT107" s="21"/>
      <c r="AU107" s="21"/>
      <c r="AV107" s="21">
        <v>1</v>
      </c>
      <c r="AW107" s="35" t="s">
        <v>372</v>
      </c>
      <c r="AX107" s="35" t="s">
        <v>372</v>
      </c>
      <c r="AY107" s="19" t="s">
        <v>65</v>
      </c>
      <c r="AZ107" s="22"/>
    </row>
    <row r="108" spans="1:52" s="6" customFormat="1" ht="14.5" customHeight="1" x14ac:dyDescent="0.3">
      <c r="A108" s="75" t="s">
        <v>194</v>
      </c>
      <c r="B108" s="18"/>
      <c r="C108" s="34" t="s">
        <v>207</v>
      </c>
      <c r="D108" s="34" t="s">
        <v>275</v>
      </c>
      <c r="E108" s="33" t="s">
        <v>207</v>
      </c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75"/>
      <c r="W108" s="75"/>
      <c r="X108" s="25"/>
      <c r="Y108" s="74"/>
      <c r="Z108" s="75"/>
      <c r="AA108" s="75"/>
      <c r="AB108" s="75"/>
      <c r="AC108" s="74"/>
      <c r="AD108" s="75"/>
      <c r="AE108" s="75"/>
      <c r="AF108" s="75"/>
      <c r="AG108" s="74"/>
      <c r="AH108" s="27" t="s">
        <v>184</v>
      </c>
      <c r="AI108" s="23"/>
      <c r="AJ108" s="23"/>
      <c r="AK108" s="23"/>
      <c r="AL108" s="23">
        <v>1</v>
      </c>
      <c r="AM108" s="28"/>
      <c r="AN108" s="28"/>
      <c r="AO108" s="27"/>
      <c r="AP108" s="33" t="s">
        <v>196</v>
      </c>
      <c r="AQ108" s="19" t="s">
        <v>184</v>
      </c>
      <c r="AR108" s="19" t="b">
        <v>1</v>
      </c>
      <c r="AS108" s="67"/>
      <c r="AT108" s="21"/>
      <c r="AU108" s="21"/>
      <c r="AV108" s="21">
        <v>1</v>
      </c>
      <c r="AW108" s="35" t="s">
        <v>372</v>
      </c>
      <c r="AX108" s="35" t="s">
        <v>372</v>
      </c>
      <c r="AY108" s="19" t="s">
        <v>65</v>
      </c>
      <c r="AZ108" s="22"/>
    </row>
    <row r="109" spans="1:52" s="6" customFormat="1" ht="14.5" customHeight="1" x14ac:dyDescent="0.3">
      <c r="A109" s="75" t="s">
        <v>194</v>
      </c>
      <c r="B109" s="18"/>
      <c r="C109" s="34" t="s">
        <v>207</v>
      </c>
      <c r="D109" s="34" t="s">
        <v>215</v>
      </c>
      <c r="E109" s="33" t="s">
        <v>207</v>
      </c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75"/>
      <c r="W109" s="75"/>
      <c r="X109" s="25"/>
      <c r="Y109" s="74"/>
      <c r="Z109" s="75"/>
      <c r="AA109" s="75"/>
      <c r="AB109" s="75"/>
      <c r="AC109" s="74"/>
      <c r="AD109" s="75"/>
      <c r="AE109" s="75"/>
      <c r="AF109" s="75"/>
      <c r="AG109" s="74"/>
      <c r="AH109" s="27" t="s">
        <v>184</v>
      </c>
      <c r="AI109" s="23"/>
      <c r="AJ109" s="23"/>
      <c r="AK109" s="23"/>
      <c r="AL109" s="23">
        <v>1</v>
      </c>
      <c r="AM109" s="28"/>
      <c r="AN109" s="28"/>
      <c r="AO109" s="27"/>
      <c r="AP109" s="33" t="s">
        <v>196</v>
      </c>
      <c r="AQ109" s="19" t="s">
        <v>184</v>
      </c>
      <c r="AR109" s="19" t="b">
        <v>1</v>
      </c>
      <c r="AS109" s="67"/>
      <c r="AT109" s="21"/>
      <c r="AU109" s="21"/>
      <c r="AV109" s="21">
        <v>1</v>
      </c>
      <c r="AW109" s="35" t="s">
        <v>372</v>
      </c>
      <c r="AX109" s="35" t="s">
        <v>372</v>
      </c>
      <c r="AY109" s="19" t="s">
        <v>65</v>
      </c>
      <c r="AZ109" s="22"/>
    </row>
    <row r="110" spans="1:52" s="6" customFormat="1" ht="14.5" customHeight="1" x14ac:dyDescent="0.3">
      <c r="A110" s="75" t="s">
        <v>194</v>
      </c>
      <c r="B110" s="18"/>
      <c r="C110" s="34" t="s">
        <v>207</v>
      </c>
      <c r="D110" s="34" t="s">
        <v>216</v>
      </c>
      <c r="E110" s="33" t="s">
        <v>207</v>
      </c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75"/>
      <c r="W110" s="75"/>
      <c r="X110" s="25"/>
      <c r="Y110" s="74"/>
      <c r="Z110" s="75"/>
      <c r="AA110" s="75"/>
      <c r="AB110" s="75"/>
      <c r="AC110" s="74"/>
      <c r="AD110" s="75"/>
      <c r="AE110" s="75"/>
      <c r="AF110" s="75"/>
      <c r="AG110" s="74"/>
      <c r="AH110" s="27" t="s">
        <v>184</v>
      </c>
      <c r="AI110" s="23"/>
      <c r="AJ110" s="23"/>
      <c r="AK110" s="23"/>
      <c r="AL110" s="23">
        <v>1</v>
      </c>
      <c r="AM110" s="28"/>
      <c r="AN110" s="28"/>
      <c r="AO110" s="27"/>
      <c r="AP110" s="33" t="s">
        <v>196</v>
      </c>
      <c r="AQ110" s="19" t="s">
        <v>184</v>
      </c>
      <c r="AR110" s="19" t="b">
        <v>1</v>
      </c>
      <c r="AS110" s="67"/>
      <c r="AT110" s="21"/>
      <c r="AU110" s="21"/>
      <c r="AV110" s="21">
        <v>1</v>
      </c>
      <c r="AW110" s="35" t="s">
        <v>372</v>
      </c>
      <c r="AX110" s="35" t="s">
        <v>372</v>
      </c>
      <c r="AY110" s="19" t="s">
        <v>65</v>
      </c>
      <c r="AZ110" s="22"/>
    </row>
    <row r="111" spans="1:52" s="6" customFormat="1" ht="14.5" customHeight="1" x14ac:dyDescent="0.3">
      <c r="A111" s="75" t="s">
        <v>194</v>
      </c>
      <c r="B111" s="18"/>
      <c r="C111" s="34" t="s">
        <v>207</v>
      </c>
      <c r="D111" s="34" t="s">
        <v>217</v>
      </c>
      <c r="E111" s="33" t="s">
        <v>207</v>
      </c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75"/>
      <c r="W111" s="75"/>
      <c r="X111" s="25"/>
      <c r="Y111" s="74"/>
      <c r="Z111" s="75"/>
      <c r="AA111" s="75"/>
      <c r="AB111" s="75"/>
      <c r="AC111" s="74"/>
      <c r="AD111" s="75"/>
      <c r="AE111" s="75"/>
      <c r="AF111" s="75"/>
      <c r="AG111" s="74"/>
      <c r="AH111" s="27" t="s">
        <v>184</v>
      </c>
      <c r="AI111" s="23"/>
      <c r="AJ111" s="23"/>
      <c r="AK111" s="23"/>
      <c r="AL111" s="23">
        <v>1</v>
      </c>
      <c r="AM111" s="28"/>
      <c r="AN111" s="28"/>
      <c r="AO111" s="27"/>
      <c r="AP111" s="33" t="s">
        <v>196</v>
      </c>
      <c r="AQ111" s="19" t="s">
        <v>184</v>
      </c>
      <c r="AR111" s="19" t="b">
        <v>1</v>
      </c>
      <c r="AS111" s="67"/>
      <c r="AT111" s="21"/>
      <c r="AU111" s="21"/>
      <c r="AV111" s="21">
        <v>1</v>
      </c>
      <c r="AW111" s="35" t="s">
        <v>372</v>
      </c>
      <c r="AX111" s="35" t="s">
        <v>372</v>
      </c>
      <c r="AY111" s="19" t="s">
        <v>65</v>
      </c>
      <c r="AZ111" s="22"/>
    </row>
    <row r="112" spans="1:52" s="6" customFormat="1" ht="14.5" customHeight="1" x14ac:dyDescent="0.3">
      <c r="A112" s="75" t="s">
        <v>194</v>
      </c>
      <c r="B112" s="18"/>
      <c r="C112" s="34" t="s">
        <v>207</v>
      </c>
      <c r="D112" s="34" t="s">
        <v>218</v>
      </c>
      <c r="E112" s="33" t="s">
        <v>207</v>
      </c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75"/>
      <c r="W112" s="75"/>
      <c r="X112" s="25"/>
      <c r="Y112" s="74"/>
      <c r="Z112" s="75"/>
      <c r="AA112" s="75"/>
      <c r="AB112" s="75"/>
      <c r="AC112" s="74"/>
      <c r="AD112" s="75"/>
      <c r="AE112" s="75"/>
      <c r="AF112" s="75"/>
      <c r="AG112" s="74"/>
      <c r="AH112" s="27" t="s">
        <v>184</v>
      </c>
      <c r="AI112" s="23"/>
      <c r="AJ112" s="23"/>
      <c r="AK112" s="23"/>
      <c r="AL112" s="23">
        <v>1</v>
      </c>
      <c r="AM112" s="28"/>
      <c r="AN112" s="28"/>
      <c r="AO112" s="27"/>
      <c r="AP112" s="33" t="s">
        <v>196</v>
      </c>
      <c r="AQ112" s="19" t="s">
        <v>184</v>
      </c>
      <c r="AR112" s="19" t="b">
        <v>1</v>
      </c>
      <c r="AS112" s="67"/>
      <c r="AT112" s="21"/>
      <c r="AU112" s="21"/>
      <c r="AV112" s="21">
        <v>1</v>
      </c>
      <c r="AW112" s="35" t="s">
        <v>372</v>
      </c>
      <c r="AX112" s="35" t="s">
        <v>372</v>
      </c>
      <c r="AY112" s="19" t="s">
        <v>65</v>
      </c>
      <c r="AZ112" s="22"/>
    </row>
    <row r="113" spans="1:52" s="6" customFormat="1" ht="14.5" customHeight="1" x14ac:dyDescent="0.3">
      <c r="A113" s="75" t="s">
        <v>194</v>
      </c>
      <c r="B113" s="18"/>
      <c r="C113" s="34" t="s">
        <v>207</v>
      </c>
      <c r="D113" s="34" t="s">
        <v>131</v>
      </c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75"/>
      <c r="W113" s="75"/>
      <c r="X113" s="25"/>
      <c r="Y113" s="74"/>
      <c r="Z113" s="75"/>
      <c r="AA113" s="75"/>
      <c r="AB113" s="75"/>
      <c r="AC113" s="74"/>
      <c r="AD113" s="75"/>
      <c r="AE113" s="75"/>
      <c r="AF113" s="75"/>
      <c r="AG113" s="74"/>
      <c r="AH113" s="27" t="s">
        <v>184</v>
      </c>
      <c r="AI113" s="23"/>
      <c r="AJ113" s="23"/>
      <c r="AK113" s="23"/>
      <c r="AL113" s="23">
        <v>1</v>
      </c>
      <c r="AM113" s="28"/>
      <c r="AN113" s="28"/>
      <c r="AO113" s="27"/>
      <c r="AP113" s="33" t="s">
        <v>196</v>
      </c>
      <c r="AQ113" s="19" t="s">
        <v>184</v>
      </c>
      <c r="AR113" s="19" t="b">
        <v>1</v>
      </c>
      <c r="AS113" s="67"/>
      <c r="AT113" s="21"/>
      <c r="AU113" s="21"/>
      <c r="AV113" s="21">
        <v>1</v>
      </c>
      <c r="AW113" s="35" t="s">
        <v>372</v>
      </c>
      <c r="AX113" s="35" t="s">
        <v>372</v>
      </c>
      <c r="AY113" s="19" t="s">
        <v>65</v>
      </c>
      <c r="AZ113" s="22"/>
    </row>
    <row r="114" spans="1:52" s="6" customFormat="1" ht="14.5" customHeight="1" x14ac:dyDescent="0.3">
      <c r="A114" s="75" t="s">
        <v>194</v>
      </c>
      <c r="B114" s="18"/>
      <c r="C114" s="34" t="s">
        <v>207</v>
      </c>
      <c r="D114" s="34" t="s">
        <v>137</v>
      </c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75"/>
      <c r="W114" s="75"/>
      <c r="X114" s="25"/>
      <c r="Y114" s="74"/>
      <c r="Z114" s="75"/>
      <c r="AA114" s="75"/>
      <c r="AB114" s="75"/>
      <c r="AC114" s="74"/>
      <c r="AD114" s="75"/>
      <c r="AE114" s="75"/>
      <c r="AF114" s="75"/>
      <c r="AG114" s="74"/>
      <c r="AH114" s="27" t="s">
        <v>184</v>
      </c>
      <c r="AI114" s="23"/>
      <c r="AJ114" s="23"/>
      <c r="AK114" s="23"/>
      <c r="AL114" s="23">
        <v>1</v>
      </c>
      <c r="AM114" s="28"/>
      <c r="AN114" s="28"/>
      <c r="AO114" s="27"/>
      <c r="AP114" s="33" t="s">
        <v>196</v>
      </c>
      <c r="AQ114" s="19" t="s">
        <v>184</v>
      </c>
      <c r="AR114" s="19" t="b">
        <v>1</v>
      </c>
      <c r="AS114" s="67"/>
      <c r="AT114" s="21"/>
      <c r="AU114" s="21"/>
      <c r="AV114" s="21">
        <v>1</v>
      </c>
      <c r="AW114" s="35" t="s">
        <v>372</v>
      </c>
      <c r="AX114" s="35" t="s">
        <v>372</v>
      </c>
      <c r="AY114" s="19" t="s">
        <v>65</v>
      </c>
      <c r="AZ114" s="22"/>
    </row>
    <row r="115" spans="1:52" s="6" customFormat="1" ht="14.5" customHeight="1" x14ac:dyDescent="0.3">
      <c r="A115" s="75" t="s">
        <v>194</v>
      </c>
      <c r="B115" s="18"/>
      <c r="C115" s="34" t="s">
        <v>207</v>
      </c>
      <c r="D115" s="34" t="s">
        <v>206</v>
      </c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75"/>
      <c r="W115" s="75"/>
      <c r="X115" s="25"/>
      <c r="Y115" s="74"/>
      <c r="Z115" s="75"/>
      <c r="AA115" s="75"/>
      <c r="AB115" s="75"/>
      <c r="AC115" s="74"/>
      <c r="AD115" s="75"/>
      <c r="AE115" s="75"/>
      <c r="AF115" s="75"/>
      <c r="AG115" s="74"/>
      <c r="AH115" s="27" t="s">
        <v>184</v>
      </c>
      <c r="AI115" s="23"/>
      <c r="AJ115" s="23"/>
      <c r="AK115" s="23"/>
      <c r="AL115" s="23">
        <v>1</v>
      </c>
      <c r="AM115" s="28"/>
      <c r="AN115" s="28"/>
      <c r="AO115" s="27"/>
      <c r="AP115" s="33" t="s">
        <v>196</v>
      </c>
      <c r="AQ115" s="19" t="s">
        <v>184</v>
      </c>
      <c r="AR115" s="19" t="b">
        <v>1</v>
      </c>
      <c r="AS115" s="67"/>
      <c r="AT115" s="21"/>
      <c r="AU115" s="21"/>
      <c r="AV115" s="21">
        <v>1</v>
      </c>
      <c r="AW115" s="35" t="s">
        <v>372</v>
      </c>
      <c r="AX115" s="35" t="s">
        <v>372</v>
      </c>
      <c r="AY115" s="19" t="s">
        <v>65</v>
      </c>
      <c r="AZ115" s="22"/>
    </row>
    <row r="116" spans="1:52" s="6" customFormat="1" ht="14.5" customHeight="1" x14ac:dyDescent="0.3">
      <c r="A116" s="75" t="s">
        <v>194</v>
      </c>
      <c r="B116" s="18"/>
      <c r="C116" s="34" t="s">
        <v>207</v>
      </c>
      <c r="D116" s="34" t="s">
        <v>130</v>
      </c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75"/>
      <c r="W116" s="75"/>
      <c r="X116" s="25"/>
      <c r="Y116" s="74"/>
      <c r="Z116" s="75"/>
      <c r="AA116" s="75"/>
      <c r="AB116" s="75"/>
      <c r="AC116" s="74"/>
      <c r="AD116" s="75"/>
      <c r="AE116" s="75"/>
      <c r="AF116" s="75"/>
      <c r="AG116" s="74"/>
      <c r="AH116" s="27" t="s">
        <v>184</v>
      </c>
      <c r="AI116" s="23"/>
      <c r="AJ116" s="23"/>
      <c r="AK116" s="23"/>
      <c r="AL116" s="23">
        <v>1</v>
      </c>
      <c r="AM116" s="28"/>
      <c r="AN116" s="28"/>
      <c r="AO116" s="27"/>
      <c r="AP116" s="33" t="s">
        <v>196</v>
      </c>
      <c r="AQ116" s="19" t="s">
        <v>184</v>
      </c>
      <c r="AR116" s="19" t="b">
        <v>1</v>
      </c>
      <c r="AS116" s="67"/>
      <c r="AT116" s="21"/>
      <c r="AU116" s="21"/>
      <c r="AV116" s="21">
        <v>1</v>
      </c>
      <c r="AW116" s="35" t="s">
        <v>372</v>
      </c>
      <c r="AX116" s="35" t="s">
        <v>372</v>
      </c>
      <c r="AY116" s="19" t="s">
        <v>65</v>
      </c>
      <c r="AZ116" s="22"/>
    </row>
    <row r="117" spans="1:52" s="6" customFormat="1" ht="14.5" customHeight="1" x14ac:dyDescent="0.3">
      <c r="A117" s="75" t="s">
        <v>194</v>
      </c>
      <c r="B117" s="18"/>
      <c r="C117" s="34" t="s">
        <v>207</v>
      </c>
      <c r="D117" s="25" t="s">
        <v>296</v>
      </c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75"/>
      <c r="W117" s="75"/>
      <c r="X117" s="25"/>
      <c r="Y117" s="74"/>
      <c r="Z117" s="75"/>
      <c r="AA117" s="75"/>
      <c r="AB117" s="75"/>
      <c r="AC117" s="74"/>
      <c r="AD117" s="75"/>
      <c r="AE117" s="75"/>
      <c r="AF117" s="75"/>
      <c r="AG117" s="74"/>
      <c r="AH117" s="27" t="s">
        <v>184</v>
      </c>
      <c r="AI117" s="23"/>
      <c r="AJ117" s="23"/>
      <c r="AK117" s="23"/>
      <c r="AL117" s="23">
        <v>1</v>
      </c>
      <c r="AM117" s="28"/>
      <c r="AN117" s="28"/>
      <c r="AO117" s="27"/>
      <c r="AP117" s="33" t="s">
        <v>196</v>
      </c>
      <c r="AQ117" s="19" t="s">
        <v>184</v>
      </c>
      <c r="AR117" s="19" t="b">
        <v>1</v>
      </c>
      <c r="AS117" s="67"/>
      <c r="AT117" s="21"/>
      <c r="AU117" s="21"/>
      <c r="AV117" s="21">
        <v>1</v>
      </c>
      <c r="AW117" s="35" t="s">
        <v>372</v>
      </c>
      <c r="AX117" s="35" t="s">
        <v>372</v>
      </c>
      <c r="AY117" s="19" t="s">
        <v>65</v>
      </c>
      <c r="AZ117" s="22"/>
    </row>
    <row r="118" spans="1:52" s="6" customFormat="1" ht="14.5" customHeight="1" x14ac:dyDescent="0.3">
      <c r="A118" s="75" t="s">
        <v>194</v>
      </c>
      <c r="B118" s="18"/>
      <c r="C118" s="34" t="s">
        <v>207</v>
      </c>
      <c r="D118" s="34" t="s">
        <v>219</v>
      </c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75"/>
      <c r="W118" s="75"/>
      <c r="X118" s="25"/>
      <c r="Y118" s="74"/>
      <c r="Z118" s="75"/>
      <c r="AA118" s="75"/>
      <c r="AB118" s="75"/>
      <c r="AC118" s="74"/>
      <c r="AD118" s="75"/>
      <c r="AE118" s="75"/>
      <c r="AF118" s="75"/>
      <c r="AG118" s="74"/>
      <c r="AH118" s="27" t="s">
        <v>184</v>
      </c>
      <c r="AI118" s="23"/>
      <c r="AJ118" s="23"/>
      <c r="AK118" s="23"/>
      <c r="AL118" s="23">
        <v>1</v>
      </c>
      <c r="AM118" s="28"/>
      <c r="AN118" s="28"/>
      <c r="AO118" s="27"/>
      <c r="AP118" s="33" t="s">
        <v>196</v>
      </c>
      <c r="AQ118" s="19" t="s">
        <v>184</v>
      </c>
      <c r="AR118" s="19" t="b">
        <v>1</v>
      </c>
      <c r="AS118" s="67"/>
      <c r="AT118" s="21"/>
      <c r="AU118" s="21"/>
      <c r="AV118" s="21">
        <v>1</v>
      </c>
      <c r="AW118" s="35" t="s">
        <v>372</v>
      </c>
      <c r="AX118" s="35" t="s">
        <v>372</v>
      </c>
      <c r="AY118" s="19" t="s">
        <v>65</v>
      </c>
      <c r="AZ118" s="22"/>
    </row>
    <row r="119" spans="1:52" s="6" customFormat="1" ht="14.5" customHeight="1" x14ac:dyDescent="0.3">
      <c r="A119" s="75" t="s">
        <v>194</v>
      </c>
      <c r="B119" s="18"/>
      <c r="C119" s="34" t="s">
        <v>207</v>
      </c>
      <c r="D119" s="34" t="s">
        <v>139</v>
      </c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75"/>
      <c r="W119" s="75"/>
      <c r="X119" s="25"/>
      <c r="Y119" s="74"/>
      <c r="Z119" s="75"/>
      <c r="AA119" s="75"/>
      <c r="AB119" s="75"/>
      <c r="AC119" s="74"/>
      <c r="AD119" s="75"/>
      <c r="AE119" s="75"/>
      <c r="AF119" s="75"/>
      <c r="AG119" s="74"/>
      <c r="AH119" s="27" t="s">
        <v>184</v>
      </c>
      <c r="AI119" s="23"/>
      <c r="AJ119" s="23"/>
      <c r="AK119" s="23"/>
      <c r="AL119" s="23">
        <v>1</v>
      </c>
      <c r="AM119" s="28"/>
      <c r="AN119" s="28"/>
      <c r="AO119" s="27"/>
      <c r="AP119" s="33" t="s">
        <v>196</v>
      </c>
      <c r="AQ119" s="19" t="s">
        <v>184</v>
      </c>
      <c r="AR119" s="19" t="b">
        <v>1</v>
      </c>
      <c r="AS119" s="67"/>
      <c r="AT119" s="21"/>
      <c r="AU119" s="21"/>
      <c r="AV119" s="21">
        <v>1</v>
      </c>
      <c r="AW119" s="35" t="s">
        <v>372</v>
      </c>
      <c r="AX119" s="35" t="s">
        <v>372</v>
      </c>
      <c r="AY119" s="19" t="s">
        <v>65</v>
      </c>
      <c r="AZ119" s="22"/>
    </row>
    <row r="120" spans="1:52" s="6" customFormat="1" ht="14.5" customHeight="1" x14ac:dyDescent="0.3">
      <c r="A120" s="75" t="s">
        <v>194</v>
      </c>
      <c r="B120" s="18"/>
      <c r="C120" s="34" t="s">
        <v>207</v>
      </c>
      <c r="D120" s="34" t="s">
        <v>220</v>
      </c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75"/>
      <c r="W120" s="75"/>
      <c r="X120" s="25"/>
      <c r="Y120" s="74"/>
      <c r="Z120" s="75"/>
      <c r="AA120" s="75"/>
      <c r="AB120" s="75"/>
      <c r="AC120" s="74"/>
      <c r="AD120" s="75"/>
      <c r="AE120" s="75"/>
      <c r="AF120" s="75"/>
      <c r="AG120" s="74"/>
      <c r="AH120" s="27" t="s">
        <v>184</v>
      </c>
      <c r="AI120" s="23"/>
      <c r="AJ120" s="23"/>
      <c r="AK120" s="23"/>
      <c r="AL120" s="23">
        <v>1</v>
      </c>
      <c r="AM120" s="28"/>
      <c r="AN120" s="28"/>
      <c r="AO120" s="27"/>
      <c r="AP120" s="33" t="s">
        <v>196</v>
      </c>
      <c r="AQ120" s="19" t="s">
        <v>184</v>
      </c>
      <c r="AR120" s="19" t="b">
        <v>1</v>
      </c>
      <c r="AS120" s="67"/>
      <c r="AT120" s="21"/>
      <c r="AU120" s="21"/>
      <c r="AV120" s="21">
        <v>1</v>
      </c>
      <c r="AW120" s="35" t="s">
        <v>372</v>
      </c>
      <c r="AX120" s="35" t="s">
        <v>372</v>
      </c>
      <c r="AY120" s="19" t="s">
        <v>65</v>
      </c>
      <c r="AZ120" s="22"/>
    </row>
    <row r="121" spans="1:52" s="6" customFormat="1" ht="14.5" customHeight="1" x14ac:dyDescent="0.35">
      <c r="A121" s="75" t="s">
        <v>194</v>
      </c>
      <c r="B121" s="18"/>
      <c r="C121" s="58" t="s">
        <v>416</v>
      </c>
      <c r="D121" s="58" t="s">
        <v>202</v>
      </c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75"/>
      <c r="W121" s="75"/>
      <c r="X121" s="25"/>
      <c r="Y121" s="74"/>
      <c r="Z121" s="75"/>
      <c r="AA121" s="75"/>
      <c r="AB121" s="75"/>
      <c r="AC121" s="74"/>
      <c r="AD121" s="75"/>
      <c r="AE121" s="75"/>
      <c r="AF121" s="75"/>
      <c r="AG121" s="74"/>
      <c r="AH121" s="27" t="s">
        <v>184</v>
      </c>
      <c r="AI121" s="23"/>
      <c r="AJ121" s="23"/>
      <c r="AK121" s="23"/>
      <c r="AL121" s="23">
        <v>1</v>
      </c>
      <c r="AM121" s="28"/>
      <c r="AN121" s="28"/>
      <c r="AO121" s="27"/>
      <c r="AP121" s="33" t="s">
        <v>196</v>
      </c>
      <c r="AQ121" s="19" t="s">
        <v>184</v>
      </c>
      <c r="AR121" s="19" t="b">
        <v>1</v>
      </c>
      <c r="AS121" s="67"/>
      <c r="AT121" s="21"/>
      <c r="AU121" s="21"/>
      <c r="AV121" s="21">
        <v>1</v>
      </c>
      <c r="AW121" s="35" t="s">
        <v>372</v>
      </c>
      <c r="AX121" s="35" t="s">
        <v>372</v>
      </c>
      <c r="AY121" s="19" t="s">
        <v>65</v>
      </c>
      <c r="AZ121" s="22"/>
    </row>
    <row r="122" spans="1:52" s="6" customFormat="1" ht="14.5" customHeight="1" x14ac:dyDescent="0.35">
      <c r="A122" s="75" t="s">
        <v>194</v>
      </c>
      <c r="B122" s="18"/>
      <c r="C122" s="58" t="s">
        <v>416</v>
      </c>
      <c r="D122" s="58" t="s">
        <v>223</v>
      </c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75"/>
      <c r="W122" s="75"/>
      <c r="X122" s="25"/>
      <c r="Y122" s="74"/>
      <c r="Z122" s="75"/>
      <c r="AA122" s="75"/>
      <c r="AB122" s="75"/>
      <c r="AC122" s="74"/>
      <c r="AD122" s="75"/>
      <c r="AE122" s="75"/>
      <c r="AF122" s="75"/>
      <c r="AG122" s="74"/>
      <c r="AH122" s="27" t="s">
        <v>184</v>
      </c>
      <c r="AI122" s="23"/>
      <c r="AJ122" s="23"/>
      <c r="AK122" s="23"/>
      <c r="AL122" s="23">
        <v>1</v>
      </c>
      <c r="AM122" s="28"/>
      <c r="AN122" s="28"/>
      <c r="AO122" s="27"/>
      <c r="AP122" s="33" t="s">
        <v>196</v>
      </c>
      <c r="AQ122" s="19" t="s">
        <v>184</v>
      </c>
      <c r="AR122" s="19" t="b">
        <v>1</v>
      </c>
      <c r="AS122" s="67"/>
      <c r="AT122" s="21"/>
      <c r="AU122" s="21"/>
      <c r="AV122" s="21">
        <v>1</v>
      </c>
      <c r="AW122" s="35" t="s">
        <v>372</v>
      </c>
      <c r="AX122" s="35" t="s">
        <v>372</v>
      </c>
      <c r="AY122" s="19" t="s">
        <v>65</v>
      </c>
      <c r="AZ122" s="22"/>
    </row>
    <row r="123" spans="1:52" s="6" customFormat="1" ht="14.5" customHeight="1" x14ac:dyDescent="0.35">
      <c r="A123" s="75" t="s">
        <v>194</v>
      </c>
      <c r="B123" s="18"/>
      <c r="C123" s="58" t="s">
        <v>416</v>
      </c>
      <c r="D123" s="58" t="s">
        <v>130</v>
      </c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75"/>
      <c r="W123" s="75"/>
      <c r="X123" s="25"/>
      <c r="Y123" s="74"/>
      <c r="Z123" s="75"/>
      <c r="AA123" s="75"/>
      <c r="AB123" s="75"/>
      <c r="AC123" s="74"/>
      <c r="AD123" s="75"/>
      <c r="AE123" s="75"/>
      <c r="AF123" s="75"/>
      <c r="AG123" s="74"/>
      <c r="AH123" s="27" t="s">
        <v>184</v>
      </c>
      <c r="AI123" s="23"/>
      <c r="AJ123" s="23"/>
      <c r="AK123" s="23"/>
      <c r="AL123" s="23">
        <v>1</v>
      </c>
      <c r="AM123" s="28"/>
      <c r="AN123" s="28"/>
      <c r="AO123" s="27"/>
      <c r="AP123" s="33" t="s">
        <v>196</v>
      </c>
      <c r="AQ123" s="19" t="s">
        <v>184</v>
      </c>
      <c r="AR123" s="19" t="b">
        <v>1</v>
      </c>
      <c r="AS123" s="67"/>
      <c r="AT123" s="21"/>
      <c r="AU123" s="21"/>
      <c r="AV123" s="21">
        <v>1</v>
      </c>
      <c r="AW123" s="35" t="s">
        <v>372</v>
      </c>
      <c r="AX123" s="35" t="s">
        <v>372</v>
      </c>
      <c r="AY123" s="19" t="s">
        <v>65</v>
      </c>
      <c r="AZ123" s="22"/>
    </row>
    <row r="124" spans="1:52" s="6" customFormat="1" ht="14.5" customHeight="1" x14ac:dyDescent="0.35">
      <c r="A124" s="75" t="s">
        <v>194</v>
      </c>
      <c r="B124" s="18"/>
      <c r="C124" s="58" t="s">
        <v>416</v>
      </c>
      <c r="D124" s="58" t="s">
        <v>281</v>
      </c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75"/>
      <c r="W124" s="75"/>
      <c r="X124" s="25"/>
      <c r="Y124" s="74"/>
      <c r="Z124" s="75"/>
      <c r="AA124" s="75"/>
      <c r="AB124" s="75"/>
      <c r="AC124" s="74"/>
      <c r="AD124" s="75"/>
      <c r="AE124" s="75"/>
      <c r="AF124" s="75"/>
      <c r="AG124" s="74"/>
      <c r="AH124" s="27" t="s">
        <v>184</v>
      </c>
      <c r="AI124" s="23"/>
      <c r="AJ124" s="23"/>
      <c r="AK124" s="23"/>
      <c r="AL124" s="23">
        <v>1</v>
      </c>
      <c r="AM124" s="28"/>
      <c r="AN124" s="28"/>
      <c r="AO124" s="27"/>
      <c r="AP124" s="33" t="s">
        <v>196</v>
      </c>
      <c r="AQ124" s="19" t="s">
        <v>184</v>
      </c>
      <c r="AR124" s="19" t="b">
        <v>1</v>
      </c>
      <c r="AS124" s="67"/>
      <c r="AT124" s="21"/>
      <c r="AU124" s="21"/>
      <c r="AV124" s="21">
        <v>1</v>
      </c>
      <c r="AW124" s="35" t="s">
        <v>372</v>
      </c>
      <c r="AX124" s="35" t="s">
        <v>372</v>
      </c>
      <c r="AY124" s="19" t="s">
        <v>65</v>
      </c>
      <c r="AZ124" s="22"/>
    </row>
    <row r="125" spans="1:52" s="6" customFormat="1" ht="14.5" customHeight="1" x14ac:dyDescent="0.35">
      <c r="A125" s="75" t="s">
        <v>194</v>
      </c>
      <c r="B125" s="18"/>
      <c r="C125" s="58" t="s">
        <v>416</v>
      </c>
      <c r="D125" s="58" t="s">
        <v>279</v>
      </c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75"/>
      <c r="W125" s="75"/>
      <c r="X125" s="25"/>
      <c r="Y125" s="74"/>
      <c r="Z125" s="75"/>
      <c r="AA125" s="75"/>
      <c r="AB125" s="75"/>
      <c r="AC125" s="74"/>
      <c r="AD125" s="75"/>
      <c r="AE125" s="75"/>
      <c r="AF125" s="75"/>
      <c r="AG125" s="74"/>
      <c r="AH125" s="27" t="s">
        <v>184</v>
      </c>
      <c r="AI125" s="23"/>
      <c r="AJ125" s="23"/>
      <c r="AK125" s="23"/>
      <c r="AL125" s="23">
        <v>1</v>
      </c>
      <c r="AM125" s="28"/>
      <c r="AN125" s="28"/>
      <c r="AO125" s="27"/>
      <c r="AP125" s="33" t="s">
        <v>196</v>
      </c>
      <c r="AQ125" s="19" t="s">
        <v>184</v>
      </c>
      <c r="AR125" s="19" t="b">
        <v>1</v>
      </c>
      <c r="AS125" s="67"/>
      <c r="AT125" s="21"/>
      <c r="AU125" s="21"/>
      <c r="AV125" s="21">
        <v>1</v>
      </c>
      <c r="AW125" s="35" t="s">
        <v>372</v>
      </c>
      <c r="AX125" s="35" t="s">
        <v>372</v>
      </c>
      <c r="AY125" s="19" t="s">
        <v>65</v>
      </c>
      <c r="AZ125" s="22"/>
    </row>
    <row r="126" spans="1:52" s="6" customFormat="1" ht="14.5" customHeight="1" x14ac:dyDescent="0.35">
      <c r="A126" s="75" t="s">
        <v>351</v>
      </c>
      <c r="B126" s="18"/>
      <c r="C126" s="58" t="s">
        <v>352</v>
      </c>
      <c r="D126" s="58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75"/>
      <c r="W126" s="75"/>
      <c r="X126" s="25"/>
      <c r="Y126" s="74"/>
      <c r="Z126" s="75"/>
      <c r="AA126" s="75"/>
      <c r="AB126" s="75"/>
      <c r="AC126" s="74"/>
      <c r="AD126" s="75"/>
      <c r="AE126" s="75"/>
      <c r="AF126" s="75"/>
      <c r="AG126" s="74"/>
      <c r="AH126" s="27"/>
      <c r="AI126" s="23"/>
      <c r="AJ126" s="23"/>
      <c r="AK126" s="23"/>
      <c r="AL126" s="23"/>
      <c r="AM126" s="28"/>
      <c r="AN126" s="28"/>
      <c r="AO126" s="27"/>
      <c r="AP126" s="33"/>
      <c r="AQ126" s="19" t="s">
        <v>184</v>
      </c>
      <c r="AR126" s="19" t="b">
        <v>0</v>
      </c>
      <c r="AS126" s="67"/>
      <c r="AT126" s="21"/>
      <c r="AU126" s="21"/>
      <c r="AV126" s="21">
        <v>1</v>
      </c>
      <c r="AW126" s="35" t="s">
        <v>372</v>
      </c>
      <c r="AX126" s="35" t="s">
        <v>372</v>
      </c>
      <c r="AY126" s="21" t="s">
        <v>65</v>
      </c>
      <c r="AZ126" s="22"/>
    </row>
    <row r="127" spans="1:52" s="6" customFormat="1" ht="14.5" customHeight="1" x14ac:dyDescent="0.35">
      <c r="A127" s="75" t="s">
        <v>351</v>
      </c>
      <c r="B127" s="18"/>
      <c r="C127" s="58" t="s">
        <v>353</v>
      </c>
      <c r="D127" s="58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75"/>
      <c r="W127" s="75"/>
      <c r="X127" s="25"/>
      <c r="Y127" s="74"/>
      <c r="Z127" s="75"/>
      <c r="AA127" s="75"/>
      <c r="AB127" s="75"/>
      <c r="AC127" s="74"/>
      <c r="AD127" s="75"/>
      <c r="AE127" s="75"/>
      <c r="AF127" s="75"/>
      <c r="AG127" s="74"/>
      <c r="AH127" s="27"/>
      <c r="AI127" s="23"/>
      <c r="AJ127" s="23"/>
      <c r="AK127" s="23"/>
      <c r="AL127" s="23"/>
      <c r="AM127" s="28"/>
      <c r="AN127" s="28"/>
      <c r="AO127" s="27"/>
      <c r="AP127" s="33"/>
      <c r="AQ127" s="19" t="s">
        <v>184</v>
      </c>
      <c r="AR127" s="19" t="b">
        <v>0</v>
      </c>
      <c r="AS127" s="67"/>
      <c r="AT127" s="21"/>
      <c r="AU127" s="21"/>
      <c r="AV127" s="21">
        <v>1</v>
      </c>
      <c r="AW127" s="35" t="s">
        <v>372</v>
      </c>
      <c r="AX127" s="35" t="s">
        <v>372</v>
      </c>
      <c r="AY127" s="21" t="s">
        <v>65</v>
      </c>
      <c r="AZ127" s="22"/>
    </row>
    <row r="128" spans="1:52" s="6" customFormat="1" ht="14.5" hidden="1" customHeight="1" x14ac:dyDescent="0.3">
      <c r="A128" s="25" t="s">
        <v>165</v>
      </c>
      <c r="B128" s="18" t="b">
        <v>1</v>
      </c>
      <c r="C128" s="34" t="s">
        <v>75</v>
      </c>
      <c r="D128" s="34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75"/>
      <c r="W128" s="75"/>
      <c r="X128" s="25"/>
      <c r="Y128" s="74"/>
      <c r="Z128" s="75"/>
      <c r="AA128" s="75"/>
      <c r="AB128" s="75"/>
      <c r="AC128" s="74">
        <v>1</v>
      </c>
      <c r="AD128" s="75"/>
      <c r="AE128" s="75"/>
      <c r="AF128" s="75"/>
      <c r="AG128" s="74">
        <v>1</v>
      </c>
      <c r="AH128" s="19" t="s">
        <v>65</v>
      </c>
      <c r="AI128" s="21"/>
      <c r="AJ128" s="21"/>
      <c r="AK128" s="21"/>
      <c r="AL128" s="21"/>
      <c r="AM128" s="22"/>
      <c r="AN128" s="22"/>
      <c r="AO128" s="19"/>
      <c r="AP128" s="42"/>
      <c r="AQ128" s="19" t="s">
        <v>65</v>
      </c>
      <c r="AR128" s="42" t="b">
        <v>1</v>
      </c>
      <c r="AS128" s="21" t="s">
        <v>371</v>
      </c>
      <c r="AT128" s="21" t="s">
        <v>371</v>
      </c>
      <c r="AU128" s="21" t="s">
        <v>371</v>
      </c>
      <c r="AV128" s="21" t="s">
        <v>371</v>
      </c>
      <c r="AW128" s="21" t="s">
        <v>371</v>
      </c>
      <c r="AX128" s="21" t="s">
        <v>371</v>
      </c>
      <c r="AY128" s="19"/>
      <c r="AZ128" s="80"/>
    </row>
    <row r="129" spans="1:52" s="6" customFormat="1" ht="14.5" hidden="1" customHeight="1" x14ac:dyDescent="0.3">
      <c r="A129" s="25" t="s">
        <v>165</v>
      </c>
      <c r="B129" s="18" t="b">
        <v>1</v>
      </c>
      <c r="C129" s="34" t="s">
        <v>434</v>
      </c>
      <c r="D129" s="34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75"/>
      <c r="W129" s="75"/>
      <c r="X129" s="25"/>
      <c r="Y129" s="74"/>
      <c r="Z129" s="75"/>
      <c r="AA129" s="75"/>
      <c r="AB129" s="75"/>
      <c r="AC129" s="74">
        <v>1</v>
      </c>
      <c r="AD129" s="75"/>
      <c r="AE129" s="75"/>
      <c r="AF129" s="75"/>
      <c r="AG129" s="74">
        <v>1</v>
      </c>
      <c r="AH129" s="19" t="s">
        <v>65</v>
      </c>
      <c r="AI129" s="21"/>
      <c r="AJ129" s="21"/>
      <c r="AK129" s="21"/>
      <c r="AL129" s="21"/>
      <c r="AM129" s="22"/>
      <c r="AN129" s="22"/>
      <c r="AO129" s="19"/>
      <c r="AP129" s="42"/>
      <c r="AQ129" s="19" t="s">
        <v>65</v>
      </c>
      <c r="AR129" s="42" t="b">
        <v>1</v>
      </c>
      <c r="AS129" s="21" t="s">
        <v>371</v>
      </c>
      <c r="AT129" s="21" t="s">
        <v>371</v>
      </c>
      <c r="AU129" s="21" t="s">
        <v>371</v>
      </c>
      <c r="AV129" s="21" t="s">
        <v>371</v>
      </c>
      <c r="AW129" s="21" t="s">
        <v>371</v>
      </c>
      <c r="AX129" s="21" t="s">
        <v>371</v>
      </c>
      <c r="AY129" s="19"/>
      <c r="AZ129" s="80"/>
    </row>
    <row r="130" spans="1:52" s="6" customFormat="1" ht="14.5" hidden="1" customHeight="1" x14ac:dyDescent="0.3">
      <c r="A130" s="25" t="s">
        <v>165</v>
      </c>
      <c r="B130" s="18" t="b">
        <v>1</v>
      </c>
      <c r="C130" s="34" t="s">
        <v>94</v>
      </c>
      <c r="D130" s="34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75"/>
      <c r="W130" s="75"/>
      <c r="X130" s="25"/>
      <c r="Y130" s="74"/>
      <c r="Z130" s="75"/>
      <c r="AA130" s="75"/>
      <c r="AB130" s="75"/>
      <c r="AC130" s="74">
        <v>1</v>
      </c>
      <c r="AD130" s="75"/>
      <c r="AE130" s="75"/>
      <c r="AF130" s="75"/>
      <c r="AG130" s="74">
        <v>1</v>
      </c>
      <c r="AH130" s="19" t="s">
        <v>65</v>
      </c>
      <c r="AI130" s="21"/>
      <c r="AJ130" s="21"/>
      <c r="AK130" s="21"/>
      <c r="AL130" s="21"/>
      <c r="AM130" s="22"/>
      <c r="AN130" s="22"/>
      <c r="AO130" s="19"/>
      <c r="AP130" s="42"/>
      <c r="AQ130" s="19" t="s">
        <v>65</v>
      </c>
      <c r="AR130" s="42" t="b">
        <v>1</v>
      </c>
      <c r="AS130" s="21" t="s">
        <v>371</v>
      </c>
      <c r="AT130" s="21" t="s">
        <v>371</v>
      </c>
      <c r="AU130" s="21" t="s">
        <v>371</v>
      </c>
      <c r="AV130" s="21" t="s">
        <v>371</v>
      </c>
      <c r="AW130" s="21" t="s">
        <v>371</v>
      </c>
      <c r="AX130" s="21" t="s">
        <v>371</v>
      </c>
      <c r="AY130" s="19"/>
      <c r="AZ130" s="80"/>
    </row>
    <row r="131" spans="1:52" s="6" customFormat="1" ht="14.5" hidden="1" customHeight="1" x14ac:dyDescent="0.3">
      <c r="A131" s="25" t="s">
        <v>7</v>
      </c>
      <c r="B131" s="32"/>
      <c r="C131" s="25" t="s">
        <v>417</v>
      </c>
      <c r="D131" s="25" t="s">
        <v>127</v>
      </c>
      <c r="E131" s="25" t="s">
        <v>107</v>
      </c>
      <c r="F131" s="74">
        <v>0.73</v>
      </c>
      <c r="G131" s="74">
        <v>0.75</v>
      </c>
      <c r="H131" s="74">
        <v>0.68</v>
      </c>
      <c r="I131" s="37" t="s">
        <v>6</v>
      </c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>
        <v>0.49</v>
      </c>
      <c r="AA131" s="74" t="s">
        <v>35</v>
      </c>
      <c r="AB131" s="74"/>
      <c r="AC131" s="74">
        <v>0.51</v>
      </c>
      <c r="AD131" s="74">
        <v>0.49</v>
      </c>
      <c r="AE131" s="74" t="s">
        <v>35</v>
      </c>
      <c r="AF131" s="74"/>
      <c r="AG131" s="74">
        <v>0.51</v>
      </c>
      <c r="AH131" s="27" t="s">
        <v>65</v>
      </c>
      <c r="AI131" s="23">
        <v>0.54</v>
      </c>
      <c r="AJ131" s="23">
        <v>0</v>
      </c>
      <c r="AK131" s="23"/>
      <c r="AL131" s="23">
        <v>0.46</v>
      </c>
      <c r="AM131" s="28" t="s">
        <v>251</v>
      </c>
      <c r="AN131" s="28" t="s">
        <v>242</v>
      </c>
      <c r="AO131" s="27" t="s">
        <v>95</v>
      </c>
      <c r="AP131" s="33"/>
      <c r="AQ131" s="27" t="s">
        <v>65</v>
      </c>
      <c r="AR131" s="42" t="b">
        <v>0</v>
      </c>
      <c r="AS131" s="21" t="s">
        <v>371</v>
      </c>
      <c r="AT131" s="21" t="s">
        <v>371</v>
      </c>
      <c r="AU131" s="21" t="s">
        <v>371</v>
      </c>
      <c r="AV131" s="21" t="s">
        <v>371</v>
      </c>
      <c r="AW131" s="21" t="s">
        <v>371</v>
      </c>
      <c r="AX131" s="21" t="s">
        <v>371</v>
      </c>
      <c r="AY131" s="27"/>
      <c r="AZ131" s="49"/>
    </row>
    <row r="132" spans="1:52" s="6" customFormat="1" ht="14.5" hidden="1" customHeight="1" x14ac:dyDescent="0.3">
      <c r="A132" s="25" t="s">
        <v>7</v>
      </c>
      <c r="B132" s="32"/>
      <c r="C132" s="25" t="s">
        <v>417</v>
      </c>
      <c r="D132" s="25" t="s">
        <v>128</v>
      </c>
      <c r="E132" s="25" t="s">
        <v>107</v>
      </c>
      <c r="F132" s="74"/>
      <c r="G132" s="74"/>
      <c r="H132" s="74"/>
      <c r="I132" s="37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>
        <v>0.42</v>
      </c>
      <c r="AA132" s="74" t="s">
        <v>35</v>
      </c>
      <c r="AB132" s="74"/>
      <c r="AC132" s="74">
        <v>0.57999999999999996</v>
      </c>
      <c r="AD132" s="74">
        <v>0.42</v>
      </c>
      <c r="AE132" s="74" t="s">
        <v>35</v>
      </c>
      <c r="AF132" s="74"/>
      <c r="AG132" s="74">
        <v>0.57999999999999996</v>
      </c>
      <c r="AH132" s="27" t="s">
        <v>65</v>
      </c>
      <c r="AI132" s="23">
        <v>0.54</v>
      </c>
      <c r="AJ132" s="23">
        <v>0</v>
      </c>
      <c r="AK132" s="23"/>
      <c r="AL132" s="23">
        <v>0.46</v>
      </c>
      <c r="AM132" s="28" t="s">
        <v>251</v>
      </c>
      <c r="AN132" s="28" t="s">
        <v>242</v>
      </c>
      <c r="AO132" s="27" t="s">
        <v>95</v>
      </c>
      <c r="AP132" s="33"/>
      <c r="AQ132" s="27" t="s">
        <v>65</v>
      </c>
      <c r="AR132" s="42" t="b">
        <v>0</v>
      </c>
      <c r="AS132" s="21" t="s">
        <v>371</v>
      </c>
      <c r="AT132" s="21" t="s">
        <v>371</v>
      </c>
      <c r="AU132" s="21" t="s">
        <v>371</v>
      </c>
      <c r="AV132" s="21" t="s">
        <v>371</v>
      </c>
      <c r="AW132" s="21" t="s">
        <v>371</v>
      </c>
      <c r="AX132" s="21" t="s">
        <v>371</v>
      </c>
      <c r="AY132" s="27"/>
      <c r="AZ132" s="49"/>
    </row>
    <row r="133" spans="1:52" s="6" customFormat="1" ht="14.5" hidden="1" customHeight="1" x14ac:dyDescent="0.3">
      <c r="A133" s="25" t="s">
        <v>7</v>
      </c>
      <c r="B133" s="32"/>
      <c r="C133" s="25" t="s">
        <v>417</v>
      </c>
      <c r="D133" s="25" t="s">
        <v>129</v>
      </c>
      <c r="E133" s="25" t="s">
        <v>107</v>
      </c>
      <c r="F133" s="74"/>
      <c r="G133" s="74"/>
      <c r="H133" s="74"/>
      <c r="I133" s="37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>
        <v>0.5</v>
      </c>
      <c r="AA133" s="74" t="s">
        <v>35</v>
      </c>
      <c r="AB133" s="74"/>
      <c r="AC133" s="74">
        <v>0.5</v>
      </c>
      <c r="AD133" s="74">
        <v>0.5</v>
      </c>
      <c r="AE133" s="74" t="s">
        <v>35</v>
      </c>
      <c r="AF133" s="74"/>
      <c r="AG133" s="74">
        <v>0.5</v>
      </c>
      <c r="AH133" s="19" t="s">
        <v>65</v>
      </c>
      <c r="AI133" s="23">
        <v>0.5</v>
      </c>
      <c r="AJ133" s="23">
        <v>0</v>
      </c>
      <c r="AK133" s="23"/>
      <c r="AL133" s="23">
        <v>0.5</v>
      </c>
      <c r="AM133" s="28" t="s">
        <v>222</v>
      </c>
      <c r="AN133" s="28" t="s">
        <v>242</v>
      </c>
      <c r="AO133" s="27" t="s">
        <v>95</v>
      </c>
      <c r="AP133" s="33"/>
      <c r="AQ133" s="19" t="s">
        <v>65</v>
      </c>
      <c r="AR133" s="42" t="b">
        <v>0</v>
      </c>
      <c r="AS133" s="21" t="s">
        <v>371</v>
      </c>
      <c r="AT133" s="21" t="s">
        <v>371</v>
      </c>
      <c r="AU133" s="21" t="s">
        <v>371</v>
      </c>
      <c r="AV133" s="21" t="s">
        <v>371</v>
      </c>
      <c r="AW133" s="21" t="s">
        <v>371</v>
      </c>
      <c r="AX133" s="21" t="s">
        <v>371</v>
      </c>
      <c r="AY133" s="27"/>
      <c r="AZ133" s="49"/>
    </row>
    <row r="134" spans="1:52" s="6" customFormat="1" ht="14.5" customHeight="1" x14ac:dyDescent="0.3">
      <c r="A134" s="75" t="s">
        <v>7</v>
      </c>
      <c r="B134" s="32"/>
      <c r="C134" s="25" t="s">
        <v>417</v>
      </c>
      <c r="D134" s="25" t="s">
        <v>292</v>
      </c>
      <c r="E134" s="25" t="s">
        <v>107</v>
      </c>
      <c r="F134" s="74"/>
      <c r="G134" s="74"/>
      <c r="H134" s="74"/>
      <c r="I134" s="37">
        <v>0.77</v>
      </c>
      <c r="J134" s="74">
        <v>0.67</v>
      </c>
      <c r="K134" s="74">
        <v>0.44</v>
      </c>
      <c r="L134" s="74">
        <v>0</v>
      </c>
      <c r="M134" s="74">
        <v>0.56000000000000005</v>
      </c>
      <c r="N134" s="74">
        <v>0.47</v>
      </c>
      <c r="O134" s="74" t="s">
        <v>35</v>
      </c>
      <c r="P134" s="74">
        <v>0.53</v>
      </c>
      <c r="Q134" s="74">
        <v>0.73</v>
      </c>
      <c r="R134" s="74"/>
      <c r="S134" s="74"/>
      <c r="T134" s="74"/>
      <c r="U134" s="74"/>
      <c r="V134" s="74">
        <v>0.47</v>
      </c>
      <c r="W134" s="74" t="s">
        <v>35</v>
      </c>
      <c r="X134" s="74"/>
      <c r="Y134" s="74">
        <v>0.53</v>
      </c>
      <c r="Z134" s="74">
        <v>0.46</v>
      </c>
      <c r="AA134" s="74" t="s">
        <v>35</v>
      </c>
      <c r="AB134" s="74"/>
      <c r="AC134" s="74">
        <v>0.54</v>
      </c>
      <c r="AD134" s="74"/>
      <c r="AE134" s="74"/>
      <c r="AF134" s="74"/>
      <c r="AG134" s="74"/>
      <c r="AH134" s="27" t="s">
        <v>184</v>
      </c>
      <c r="AI134" s="23">
        <v>0.5</v>
      </c>
      <c r="AJ134" s="23">
        <v>0</v>
      </c>
      <c r="AK134" s="23"/>
      <c r="AL134" s="23">
        <v>0.5</v>
      </c>
      <c r="AM134" s="28" t="s">
        <v>221</v>
      </c>
      <c r="AN134" s="28" t="s">
        <v>242</v>
      </c>
      <c r="AO134" s="27" t="s">
        <v>95</v>
      </c>
      <c r="AP134" s="33"/>
      <c r="AQ134" s="19" t="s">
        <v>184</v>
      </c>
      <c r="AR134" s="19" t="b">
        <v>0</v>
      </c>
      <c r="AS134" s="67">
        <f>1-AV134</f>
        <v>0.6</v>
      </c>
      <c r="AT134" s="21">
        <v>0</v>
      </c>
      <c r="AU134" s="21"/>
      <c r="AV134" s="21">
        <v>0.4</v>
      </c>
      <c r="AW134" s="35" t="s">
        <v>466</v>
      </c>
      <c r="AX134" s="35" t="s">
        <v>466</v>
      </c>
      <c r="AY134" s="19" t="s">
        <v>184</v>
      </c>
      <c r="AZ134" s="53"/>
    </row>
    <row r="135" spans="1:52" s="7" customFormat="1" ht="14.5" customHeight="1" x14ac:dyDescent="0.3">
      <c r="A135" s="75" t="s">
        <v>7</v>
      </c>
      <c r="B135" s="32"/>
      <c r="C135" s="25" t="s">
        <v>417</v>
      </c>
      <c r="D135" s="25" t="s">
        <v>293</v>
      </c>
      <c r="E135" s="25" t="s">
        <v>107</v>
      </c>
      <c r="F135" s="74"/>
      <c r="G135" s="74"/>
      <c r="H135" s="74"/>
      <c r="I135" s="37">
        <v>0.77</v>
      </c>
      <c r="J135" s="74">
        <v>0.75</v>
      </c>
      <c r="K135" s="74">
        <v>0.48</v>
      </c>
      <c r="L135" s="74">
        <v>0</v>
      </c>
      <c r="M135" s="74">
        <v>0.52</v>
      </c>
      <c r="N135" s="74">
        <v>0.43</v>
      </c>
      <c r="O135" s="74" t="s">
        <v>35</v>
      </c>
      <c r="P135" s="74">
        <v>0.56999999999999995</v>
      </c>
      <c r="Q135" s="74">
        <v>0.82</v>
      </c>
      <c r="R135" s="74"/>
      <c r="S135" s="74"/>
      <c r="T135" s="74"/>
      <c r="U135" s="74"/>
      <c r="V135" s="74">
        <v>0.43</v>
      </c>
      <c r="W135" s="74" t="s">
        <v>35</v>
      </c>
      <c r="X135" s="74"/>
      <c r="Y135" s="74">
        <v>0.56999999999999995</v>
      </c>
      <c r="Z135" s="74">
        <v>0.4</v>
      </c>
      <c r="AA135" s="74" t="s">
        <v>35</v>
      </c>
      <c r="AB135" s="74"/>
      <c r="AC135" s="74">
        <v>0.6</v>
      </c>
      <c r="AD135" s="74"/>
      <c r="AE135" s="74"/>
      <c r="AF135" s="74"/>
      <c r="AG135" s="74"/>
      <c r="AH135" s="27" t="s">
        <v>184</v>
      </c>
      <c r="AI135" s="23">
        <v>0.52</v>
      </c>
      <c r="AJ135" s="23">
        <v>0</v>
      </c>
      <c r="AK135" s="23"/>
      <c r="AL135" s="21">
        <v>0.48</v>
      </c>
      <c r="AM135" s="28" t="s">
        <v>221</v>
      </c>
      <c r="AN135" s="28" t="s">
        <v>242</v>
      </c>
      <c r="AO135" s="27" t="s">
        <v>95</v>
      </c>
      <c r="AP135" s="33"/>
      <c r="AQ135" s="19" t="s">
        <v>184</v>
      </c>
      <c r="AR135" s="19" t="b">
        <v>0</v>
      </c>
      <c r="AS135" s="67">
        <f>1-AV135</f>
        <v>0.48</v>
      </c>
      <c r="AT135" s="21">
        <v>0</v>
      </c>
      <c r="AU135" s="21"/>
      <c r="AV135" s="21">
        <v>0.52</v>
      </c>
      <c r="AW135" s="35" t="s">
        <v>466</v>
      </c>
      <c r="AX135" s="35" t="s">
        <v>466</v>
      </c>
      <c r="AY135" s="19" t="s">
        <v>184</v>
      </c>
      <c r="AZ135" s="53"/>
    </row>
    <row r="136" spans="1:52" s="6" customFormat="1" ht="14.5" customHeight="1" x14ac:dyDescent="0.3">
      <c r="A136" s="75" t="s">
        <v>7</v>
      </c>
      <c r="B136" s="32"/>
      <c r="C136" s="25" t="s">
        <v>417</v>
      </c>
      <c r="D136" s="25" t="s">
        <v>294</v>
      </c>
      <c r="E136" s="25" t="s">
        <v>107</v>
      </c>
      <c r="F136" s="74"/>
      <c r="G136" s="74"/>
      <c r="H136" s="74"/>
      <c r="I136" s="37">
        <v>0.57999999999999996</v>
      </c>
      <c r="J136" s="74">
        <v>0.7</v>
      </c>
      <c r="K136" s="74">
        <v>0.5</v>
      </c>
      <c r="L136" s="74">
        <v>0</v>
      </c>
      <c r="M136" s="74">
        <v>0.5</v>
      </c>
      <c r="N136" s="74">
        <v>0.5</v>
      </c>
      <c r="O136" s="74" t="s">
        <v>35</v>
      </c>
      <c r="P136" s="74">
        <v>0.5</v>
      </c>
      <c r="Q136" s="74">
        <v>0.72</v>
      </c>
      <c r="R136" s="74"/>
      <c r="S136" s="74"/>
      <c r="T136" s="74"/>
      <c r="U136" s="74"/>
      <c r="V136" s="74">
        <v>0.5</v>
      </c>
      <c r="W136" s="74" t="s">
        <v>35</v>
      </c>
      <c r="X136" s="74"/>
      <c r="Y136" s="74">
        <v>0.5</v>
      </c>
      <c r="Z136" s="74">
        <v>0.5</v>
      </c>
      <c r="AA136" s="74" t="s">
        <v>35</v>
      </c>
      <c r="AB136" s="74"/>
      <c r="AC136" s="74">
        <v>0.5</v>
      </c>
      <c r="AD136" s="74"/>
      <c r="AE136" s="74"/>
      <c r="AF136" s="74"/>
      <c r="AG136" s="74"/>
      <c r="AH136" s="27" t="s">
        <v>184</v>
      </c>
      <c r="AI136" s="23">
        <v>0.5</v>
      </c>
      <c r="AJ136" s="23">
        <v>0</v>
      </c>
      <c r="AK136" s="23"/>
      <c r="AL136" s="23">
        <v>0.5</v>
      </c>
      <c r="AM136" s="28" t="s">
        <v>221</v>
      </c>
      <c r="AN136" s="28" t="s">
        <v>242</v>
      </c>
      <c r="AO136" s="27" t="s">
        <v>95</v>
      </c>
      <c r="AP136" s="33"/>
      <c r="AQ136" s="19" t="s">
        <v>184</v>
      </c>
      <c r="AR136" s="19" t="b">
        <v>0</v>
      </c>
      <c r="AS136" s="67">
        <v>0.5</v>
      </c>
      <c r="AT136" s="21">
        <v>0</v>
      </c>
      <c r="AU136" s="21"/>
      <c r="AV136" s="21">
        <v>0.5</v>
      </c>
      <c r="AW136" s="35" t="s">
        <v>466</v>
      </c>
      <c r="AX136" s="35" t="s">
        <v>466</v>
      </c>
      <c r="AY136" s="19" t="s">
        <v>184</v>
      </c>
      <c r="AZ136" s="53"/>
    </row>
    <row r="137" spans="1:52" s="7" customFormat="1" ht="14.5" hidden="1" customHeight="1" x14ac:dyDescent="0.3">
      <c r="A137" s="25" t="s">
        <v>7</v>
      </c>
      <c r="B137" s="32"/>
      <c r="C137" s="25" t="s">
        <v>417</v>
      </c>
      <c r="D137" s="25" t="s">
        <v>402</v>
      </c>
      <c r="E137" s="25" t="s">
        <v>107</v>
      </c>
      <c r="F137" s="25"/>
      <c r="G137" s="25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74">
        <v>0.71</v>
      </c>
      <c r="W137" s="74" t="s">
        <v>35</v>
      </c>
      <c r="X137" s="74"/>
      <c r="Y137" s="39" t="s">
        <v>50</v>
      </c>
      <c r="Z137" s="74">
        <v>0.78</v>
      </c>
      <c r="AA137" s="74" t="s">
        <v>35</v>
      </c>
      <c r="AB137" s="74"/>
      <c r="AC137" s="74">
        <v>0.22</v>
      </c>
      <c r="AD137" s="74">
        <v>0.78</v>
      </c>
      <c r="AE137" s="74" t="s">
        <v>35</v>
      </c>
      <c r="AF137" s="74"/>
      <c r="AG137" s="74">
        <v>0.22</v>
      </c>
      <c r="AH137" s="19" t="s">
        <v>256</v>
      </c>
      <c r="AI137" s="21">
        <v>0.93</v>
      </c>
      <c r="AJ137" s="21">
        <v>0</v>
      </c>
      <c r="AK137" s="21"/>
      <c r="AL137" s="21">
        <v>7.0000000000000007E-2</v>
      </c>
      <c r="AM137" s="22" t="s">
        <v>251</v>
      </c>
      <c r="AN137" s="22" t="s">
        <v>242</v>
      </c>
      <c r="AO137" s="19" t="s">
        <v>95</v>
      </c>
      <c r="AP137" s="42"/>
      <c r="AQ137" s="19" t="s">
        <v>256</v>
      </c>
      <c r="AR137" s="19" t="b">
        <v>0</v>
      </c>
      <c r="AS137" s="67" t="s">
        <v>371</v>
      </c>
      <c r="AT137" s="21" t="s">
        <v>371</v>
      </c>
      <c r="AU137" s="21" t="s">
        <v>371</v>
      </c>
      <c r="AV137" s="21" t="s">
        <v>371</v>
      </c>
      <c r="AW137" s="35" t="s">
        <v>371</v>
      </c>
      <c r="AX137" s="35" t="s">
        <v>371</v>
      </c>
      <c r="AY137" s="19"/>
      <c r="AZ137" s="53"/>
    </row>
    <row r="138" spans="1:52" s="6" customFormat="1" ht="14.5" hidden="1" customHeight="1" x14ac:dyDescent="0.3">
      <c r="A138" s="25" t="s">
        <v>7</v>
      </c>
      <c r="B138" s="32"/>
      <c r="C138" s="25" t="s">
        <v>417</v>
      </c>
      <c r="D138" s="25" t="s">
        <v>398</v>
      </c>
      <c r="E138" s="25" t="s">
        <v>107</v>
      </c>
      <c r="F138" s="74"/>
      <c r="G138" s="74"/>
      <c r="H138" s="74"/>
      <c r="I138" s="37"/>
      <c r="J138" s="74"/>
      <c r="K138" s="74">
        <f>1-M138</f>
        <v>0.20999999999999996</v>
      </c>
      <c r="L138" s="74">
        <v>0</v>
      </c>
      <c r="M138" s="74">
        <v>0.79</v>
      </c>
      <c r="N138" s="74">
        <v>0.23</v>
      </c>
      <c r="O138" s="74" t="s">
        <v>35</v>
      </c>
      <c r="P138" s="74">
        <v>0.77</v>
      </c>
      <c r="Q138" s="74"/>
      <c r="R138" s="74">
        <f>K138</f>
        <v>0.20999999999999996</v>
      </c>
      <c r="S138" s="74">
        <v>0</v>
      </c>
      <c r="T138" s="74">
        <v>0</v>
      </c>
      <c r="U138" s="74">
        <f>1-R138+S138+T138</f>
        <v>0.79</v>
      </c>
      <c r="V138" s="74">
        <v>0.23</v>
      </c>
      <c r="W138" s="74" t="s">
        <v>35</v>
      </c>
      <c r="X138" s="74"/>
      <c r="Y138" s="74">
        <v>0.77</v>
      </c>
      <c r="Z138" s="74">
        <v>0.38</v>
      </c>
      <c r="AA138" s="74" t="s">
        <v>35</v>
      </c>
      <c r="AB138" s="74"/>
      <c r="AC138" s="74">
        <v>0.62</v>
      </c>
      <c r="AD138" s="74">
        <v>0.38</v>
      </c>
      <c r="AE138" s="74" t="s">
        <v>35</v>
      </c>
      <c r="AF138" s="74"/>
      <c r="AG138" s="74">
        <v>0.62</v>
      </c>
      <c r="AH138" s="27" t="s">
        <v>65</v>
      </c>
      <c r="AI138" s="23">
        <v>0.35</v>
      </c>
      <c r="AJ138" s="23">
        <v>0</v>
      </c>
      <c r="AK138" s="23"/>
      <c r="AL138" s="23">
        <v>0.65</v>
      </c>
      <c r="AM138" s="28" t="s">
        <v>251</v>
      </c>
      <c r="AN138" s="28" t="s">
        <v>242</v>
      </c>
      <c r="AO138" s="27" t="s">
        <v>95</v>
      </c>
      <c r="AP138" s="33"/>
      <c r="AQ138" s="27" t="s">
        <v>65</v>
      </c>
      <c r="AR138" s="42" t="b">
        <v>0</v>
      </c>
      <c r="AS138" s="21" t="s">
        <v>371</v>
      </c>
      <c r="AT138" s="21" t="s">
        <v>371</v>
      </c>
      <c r="AU138" s="21" t="s">
        <v>371</v>
      </c>
      <c r="AV138" s="21" t="s">
        <v>371</v>
      </c>
      <c r="AW138" s="21" t="s">
        <v>371</v>
      </c>
      <c r="AX138" s="21" t="s">
        <v>371</v>
      </c>
      <c r="AY138" s="27"/>
      <c r="AZ138" s="49"/>
    </row>
    <row r="139" spans="1:52" s="6" customFormat="1" ht="14.5" hidden="1" customHeight="1" x14ac:dyDescent="0.3">
      <c r="A139" s="25" t="s">
        <v>7</v>
      </c>
      <c r="B139" s="32"/>
      <c r="C139" s="25" t="s">
        <v>417</v>
      </c>
      <c r="D139" s="25" t="s">
        <v>403</v>
      </c>
      <c r="E139" s="25" t="s">
        <v>107</v>
      </c>
      <c r="F139" s="25"/>
      <c r="G139" s="25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74">
        <v>0.7</v>
      </c>
      <c r="W139" s="74" t="s">
        <v>35</v>
      </c>
      <c r="X139" s="74"/>
      <c r="Y139" s="39" t="s">
        <v>51</v>
      </c>
      <c r="Z139" s="74">
        <v>0.75</v>
      </c>
      <c r="AA139" s="74" t="s">
        <v>35</v>
      </c>
      <c r="AB139" s="74"/>
      <c r="AC139" s="74">
        <v>0.25</v>
      </c>
      <c r="AD139" s="74">
        <v>0.75</v>
      </c>
      <c r="AE139" s="74" t="s">
        <v>35</v>
      </c>
      <c r="AF139" s="74"/>
      <c r="AG139" s="74">
        <v>0.25</v>
      </c>
      <c r="AH139" s="27" t="s">
        <v>65</v>
      </c>
      <c r="AI139" s="23">
        <v>0.93</v>
      </c>
      <c r="AJ139" s="23">
        <v>0</v>
      </c>
      <c r="AK139" s="23"/>
      <c r="AL139" s="23">
        <v>7.0000000000000007E-2</v>
      </c>
      <c r="AM139" s="28" t="s">
        <v>251</v>
      </c>
      <c r="AN139" s="28" t="s">
        <v>242</v>
      </c>
      <c r="AO139" s="27" t="s">
        <v>95</v>
      </c>
      <c r="AP139" s="33"/>
      <c r="AQ139" s="27" t="s">
        <v>65</v>
      </c>
      <c r="AR139" s="42" t="b">
        <v>0</v>
      </c>
      <c r="AS139" s="21" t="s">
        <v>371</v>
      </c>
      <c r="AT139" s="21" t="s">
        <v>371</v>
      </c>
      <c r="AU139" s="21" t="s">
        <v>371</v>
      </c>
      <c r="AV139" s="21" t="s">
        <v>371</v>
      </c>
      <c r="AW139" s="21" t="s">
        <v>371</v>
      </c>
      <c r="AX139" s="21" t="s">
        <v>371</v>
      </c>
      <c r="AY139" s="27"/>
      <c r="AZ139" s="49"/>
    </row>
    <row r="140" spans="1:52" s="6" customFormat="1" ht="14.5" hidden="1" customHeight="1" x14ac:dyDescent="0.3">
      <c r="A140" s="25" t="s">
        <v>7</v>
      </c>
      <c r="B140" s="32"/>
      <c r="C140" s="25" t="s">
        <v>417</v>
      </c>
      <c r="D140" s="25" t="s">
        <v>399</v>
      </c>
      <c r="E140" s="25" t="s">
        <v>107</v>
      </c>
      <c r="F140" s="74"/>
      <c r="G140" s="74"/>
      <c r="H140" s="74"/>
      <c r="I140" s="37"/>
      <c r="J140" s="74"/>
      <c r="K140" s="74">
        <f>1-M140</f>
        <v>0.41000000000000003</v>
      </c>
      <c r="L140" s="74">
        <v>0</v>
      </c>
      <c r="M140" s="74">
        <v>0.59</v>
      </c>
      <c r="N140" s="74">
        <v>0.42</v>
      </c>
      <c r="O140" s="74" t="s">
        <v>35</v>
      </c>
      <c r="P140" s="74">
        <v>0.57999999999999996</v>
      </c>
      <c r="Q140" s="74"/>
      <c r="R140" s="74">
        <f>K140</f>
        <v>0.41000000000000003</v>
      </c>
      <c r="S140" s="74">
        <v>0</v>
      </c>
      <c r="T140" s="74">
        <v>0</v>
      </c>
      <c r="U140" s="74">
        <f>1-R140+S140+T140</f>
        <v>0.59</v>
      </c>
      <c r="V140" s="74">
        <v>0.42</v>
      </c>
      <c r="W140" s="74" t="s">
        <v>35</v>
      </c>
      <c r="X140" s="74"/>
      <c r="Y140" s="74">
        <v>0.57999999999999996</v>
      </c>
      <c r="Z140" s="74">
        <v>0.37</v>
      </c>
      <c r="AA140" s="74" t="s">
        <v>35</v>
      </c>
      <c r="AB140" s="74"/>
      <c r="AC140" s="74">
        <v>0.63</v>
      </c>
      <c r="AD140" s="74">
        <v>0.37</v>
      </c>
      <c r="AE140" s="74" t="s">
        <v>35</v>
      </c>
      <c r="AF140" s="74"/>
      <c r="AG140" s="74">
        <v>0.63</v>
      </c>
      <c r="AH140" s="27" t="s">
        <v>65</v>
      </c>
      <c r="AI140" s="23">
        <v>0.48</v>
      </c>
      <c r="AJ140" s="23">
        <v>0</v>
      </c>
      <c r="AK140" s="23"/>
      <c r="AL140" s="23">
        <v>0.52</v>
      </c>
      <c r="AM140" s="28" t="s">
        <v>251</v>
      </c>
      <c r="AN140" s="28" t="s">
        <v>242</v>
      </c>
      <c r="AO140" s="27" t="s">
        <v>95</v>
      </c>
      <c r="AP140" s="33"/>
      <c r="AQ140" s="27" t="s">
        <v>65</v>
      </c>
      <c r="AR140" s="42" t="b">
        <v>0</v>
      </c>
      <c r="AS140" s="21" t="s">
        <v>371</v>
      </c>
      <c r="AT140" s="21" t="s">
        <v>371</v>
      </c>
      <c r="AU140" s="21" t="s">
        <v>371</v>
      </c>
      <c r="AV140" s="21" t="s">
        <v>371</v>
      </c>
      <c r="AW140" s="21" t="s">
        <v>371</v>
      </c>
      <c r="AX140" s="21" t="s">
        <v>371</v>
      </c>
      <c r="AY140" s="27"/>
      <c r="AZ140" s="49"/>
    </row>
    <row r="141" spans="1:52" s="6" customFormat="1" ht="14.5" hidden="1" customHeight="1" x14ac:dyDescent="0.3">
      <c r="A141" s="25" t="s">
        <v>7</v>
      </c>
      <c r="B141" s="32"/>
      <c r="C141" s="25" t="s">
        <v>417</v>
      </c>
      <c r="D141" s="25" t="s">
        <v>400</v>
      </c>
      <c r="E141" s="25" t="s">
        <v>107</v>
      </c>
      <c r="F141" s="74"/>
      <c r="G141" s="74"/>
      <c r="H141" s="74"/>
      <c r="I141" s="37"/>
      <c r="J141" s="74"/>
      <c r="K141" s="74">
        <f>1-M141</f>
        <v>0.5</v>
      </c>
      <c r="L141" s="74">
        <v>0</v>
      </c>
      <c r="M141" s="74">
        <v>0.5</v>
      </c>
      <c r="N141" s="74">
        <v>0.5</v>
      </c>
      <c r="O141" s="74" t="s">
        <v>35</v>
      </c>
      <c r="P141" s="74">
        <v>0.5</v>
      </c>
      <c r="Q141" s="74"/>
      <c r="R141" s="74">
        <f>K141</f>
        <v>0.5</v>
      </c>
      <c r="S141" s="74">
        <v>0</v>
      </c>
      <c r="T141" s="74">
        <v>0</v>
      </c>
      <c r="U141" s="74">
        <f>1-R141+S141+T141</f>
        <v>0.5</v>
      </c>
      <c r="V141" s="74">
        <v>0.5</v>
      </c>
      <c r="W141" s="74" t="s">
        <v>35</v>
      </c>
      <c r="X141" s="74"/>
      <c r="Y141" s="74">
        <v>0.5</v>
      </c>
      <c r="Z141" s="74">
        <v>0.5</v>
      </c>
      <c r="AA141" s="74" t="s">
        <v>35</v>
      </c>
      <c r="AB141" s="74"/>
      <c r="AC141" s="74">
        <v>0.5</v>
      </c>
      <c r="AD141" s="74"/>
      <c r="AE141" s="74"/>
      <c r="AF141" s="74"/>
      <c r="AG141" s="74"/>
      <c r="AH141" s="27" t="s">
        <v>65</v>
      </c>
      <c r="AI141" s="21"/>
      <c r="AJ141" s="21"/>
      <c r="AK141" s="21"/>
      <c r="AL141" s="21"/>
      <c r="AM141" s="22"/>
      <c r="AN141" s="22"/>
      <c r="AO141" s="19"/>
      <c r="AP141" s="42"/>
      <c r="AQ141" s="27" t="s">
        <v>65</v>
      </c>
      <c r="AR141" s="42" t="b">
        <v>1</v>
      </c>
      <c r="AS141" s="21" t="s">
        <v>371</v>
      </c>
      <c r="AT141" s="21" t="s">
        <v>371</v>
      </c>
      <c r="AU141" s="21" t="s">
        <v>371</v>
      </c>
      <c r="AV141" s="21" t="s">
        <v>371</v>
      </c>
      <c r="AW141" s="21" t="s">
        <v>371</v>
      </c>
      <c r="AX141" s="21" t="s">
        <v>371</v>
      </c>
      <c r="AY141" s="19"/>
      <c r="AZ141" s="80"/>
    </row>
    <row r="142" spans="1:52" s="6" customFormat="1" ht="14.5" hidden="1" customHeight="1" x14ac:dyDescent="0.3">
      <c r="A142" s="25" t="s">
        <v>7</v>
      </c>
      <c r="B142" s="32"/>
      <c r="C142" s="25" t="s">
        <v>8</v>
      </c>
      <c r="D142" s="25"/>
      <c r="E142" s="25" t="s">
        <v>169</v>
      </c>
      <c r="F142" s="74">
        <v>0.8</v>
      </c>
      <c r="G142" s="74">
        <v>0.8</v>
      </c>
      <c r="H142" s="74">
        <v>0.9</v>
      </c>
      <c r="I142" s="74">
        <v>0.98</v>
      </c>
      <c r="J142" s="74">
        <v>0.81</v>
      </c>
      <c r="K142" s="74" t="s">
        <v>25</v>
      </c>
      <c r="L142" s="74" t="s">
        <v>25</v>
      </c>
      <c r="M142" s="74" t="s">
        <v>25</v>
      </c>
      <c r="N142" s="74" t="s">
        <v>25</v>
      </c>
      <c r="O142" s="74" t="s">
        <v>25</v>
      </c>
      <c r="P142" s="74" t="s">
        <v>25</v>
      </c>
      <c r="Q142" s="74"/>
      <c r="R142" s="74"/>
      <c r="S142" s="74"/>
      <c r="T142" s="74"/>
      <c r="U142" s="74"/>
      <c r="V142" s="74">
        <v>0.02</v>
      </c>
      <c r="W142" s="74">
        <v>0</v>
      </c>
      <c r="X142" s="74">
        <v>0</v>
      </c>
      <c r="Y142" s="74">
        <v>0.98</v>
      </c>
      <c r="Z142" s="74">
        <v>0.02</v>
      </c>
      <c r="AA142" s="74"/>
      <c r="AB142" s="74"/>
      <c r="AC142" s="74">
        <v>0.98</v>
      </c>
      <c r="AD142" s="74">
        <v>0.02</v>
      </c>
      <c r="AE142" s="74"/>
      <c r="AF142" s="74"/>
      <c r="AG142" s="74">
        <v>0.98</v>
      </c>
      <c r="AH142" s="19" t="s">
        <v>65</v>
      </c>
      <c r="AI142" s="21"/>
      <c r="AJ142" s="21"/>
      <c r="AK142" s="21"/>
      <c r="AL142" s="21"/>
      <c r="AM142" s="22"/>
      <c r="AN142" s="22"/>
      <c r="AO142" s="19"/>
      <c r="AP142" s="42"/>
      <c r="AQ142" s="19" t="s">
        <v>65</v>
      </c>
      <c r="AR142" s="42" t="b">
        <v>1</v>
      </c>
      <c r="AS142" s="21" t="s">
        <v>371</v>
      </c>
      <c r="AT142" s="21" t="s">
        <v>371</v>
      </c>
      <c r="AU142" s="21" t="s">
        <v>371</v>
      </c>
      <c r="AV142" s="21" t="s">
        <v>371</v>
      </c>
      <c r="AW142" s="21" t="s">
        <v>371</v>
      </c>
      <c r="AX142" s="21" t="s">
        <v>371</v>
      </c>
      <c r="AY142" s="19"/>
      <c r="AZ142" s="80"/>
    </row>
    <row r="143" spans="1:52" s="5" customFormat="1" ht="14.5" hidden="1" customHeight="1" x14ac:dyDescent="0.3">
      <c r="A143" s="25" t="s">
        <v>7</v>
      </c>
      <c r="B143" s="32"/>
      <c r="C143" s="25" t="s">
        <v>9</v>
      </c>
      <c r="D143" s="25"/>
      <c r="E143" s="25"/>
      <c r="F143" s="74" t="s">
        <v>6</v>
      </c>
      <c r="G143" s="74" t="s">
        <v>6</v>
      </c>
      <c r="H143" s="74" t="s">
        <v>6</v>
      </c>
      <c r="I143" s="74">
        <v>0.94</v>
      </c>
      <c r="J143" s="74">
        <v>0.93</v>
      </c>
      <c r="K143" s="74" t="s">
        <v>25</v>
      </c>
      <c r="L143" s="74" t="s">
        <v>25</v>
      </c>
      <c r="M143" s="74" t="s">
        <v>25</v>
      </c>
      <c r="N143" s="74" t="s">
        <v>25</v>
      </c>
      <c r="O143" s="74" t="s">
        <v>25</v>
      </c>
      <c r="P143" s="74" t="s">
        <v>25</v>
      </c>
      <c r="Q143" s="74"/>
      <c r="R143" s="74"/>
      <c r="S143" s="74"/>
      <c r="T143" s="74"/>
      <c r="U143" s="74"/>
      <c r="V143" s="74" t="s">
        <v>42</v>
      </c>
      <c r="W143" s="74">
        <v>0</v>
      </c>
      <c r="X143" s="74">
        <v>0</v>
      </c>
      <c r="Y143" s="74"/>
      <c r="Z143" s="74"/>
      <c r="AA143" s="74"/>
      <c r="AB143" s="74"/>
      <c r="AC143" s="74"/>
      <c r="AD143" s="74"/>
      <c r="AE143" s="74"/>
      <c r="AF143" s="74"/>
      <c r="AG143" s="74"/>
      <c r="AH143" s="19" t="s">
        <v>65</v>
      </c>
      <c r="AI143" s="21"/>
      <c r="AJ143" s="21"/>
      <c r="AK143" s="21"/>
      <c r="AL143" s="21"/>
      <c r="AM143" s="22"/>
      <c r="AN143" s="22"/>
      <c r="AO143" s="19"/>
      <c r="AP143" s="42"/>
      <c r="AQ143" s="19" t="s">
        <v>65</v>
      </c>
      <c r="AR143" s="42" t="b">
        <v>1</v>
      </c>
      <c r="AS143" s="21" t="s">
        <v>371</v>
      </c>
      <c r="AT143" s="21" t="s">
        <v>371</v>
      </c>
      <c r="AU143" s="21" t="s">
        <v>371</v>
      </c>
      <c r="AV143" s="21" t="s">
        <v>371</v>
      </c>
      <c r="AW143" s="21" t="s">
        <v>371</v>
      </c>
      <c r="AX143" s="21" t="s">
        <v>371</v>
      </c>
      <c r="AY143" s="19"/>
      <c r="AZ143" s="80"/>
    </row>
    <row r="144" spans="1:52" s="5" customFormat="1" ht="14.5" hidden="1" customHeight="1" x14ac:dyDescent="0.3">
      <c r="A144" s="25" t="s">
        <v>7</v>
      </c>
      <c r="B144" s="32"/>
      <c r="C144" s="25" t="s">
        <v>320</v>
      </c>
      <c r="D144" s="25" t="s">
        <v>223</v>
      </c>
      <c r="E144" s="25" t="s">
        <v>230</v>
      </c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19" t="s">
        <v>184</v>
      </c>
      <c r="AI144" s="21"/>
      <c r="AJ144" s="21"/>
      <c r="AK144" s="21"/>
      <c r="AL144" s="21">
        <f>AL171</f>
        <v>0.84000000000000008</v>
      </c>
      <c r="AM144" s="22" t="s">
        <v>254</v>
      </c>
      <c r="AN144" s="22" t="s">
        <v>253</v>
      </c>
      <c r="AO144" s="19" t="s">
        <v>65</v>
      </c>
      <c r="AP144" s="42"/>
      <c r="AQ144" s="19" t="s">
        <v>256</v>
      </c>
      <c r="AR144" s="19" t="b">
        <v>0</v>
      </c>
      <c r="AS144" s="67" t="s">
        <v>371</v>
      </c>
      <c r="AT144" s="21" t="s">
        <v>371</v>
      </c>
      <c r="AU144" s="21" t="s">
        <v>371</v>
      </c>
      <c r="AV144" s="21" t="s">
        <v>371</v>
      </c>
      <c r="AW144" s="35" t="s">
        <v>371</v>
      </c>
      <c r="AX144" s="35" t="s">
        <v>371</v>
      </c>
      <c r="AY144" s="21" t="s">
        <v>371</v>
      </c>
      <c r="AZ144" s="53"/>
    </row>
    <row r="145" spans="1:52" s="6" customFormat="1" ht="14.5" customHeight="1" x14ac:dyDescent="0.3">
      <c r="A145" s="75" t="s">
        <v>7</v>
      </c>
      <c r="B145" s="32"/>
      <c r="C145" s="25" t="s">
        <v>320</v>
      </c>
      <c r="D145" s="25" t="s">
        <v>340</v>
      </c>
      <c r="E145" s="25" t="s">
        <v>230</v>
      </c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19"/>
      <c r="AI145" s="21"/>
      <c r="AJ145" s="21"/>
      <c r="AK145" s="21"/>
      <c r="AL145" s="21"/>
      <c r="AM145" s="22"/>
      <c r="AN145" s="22"/>
      <c r="AO145" s="19"/>
      <c r="AP145" s="42"/>
      <c r="AQ145" s="19" t="s">
        <v>184</v>
      </c>
      <c r="AR145" s="19" t="b">
        <v>0</v>
      </c>
      <c r="AS145" s="67">
        <v>7.0000000000000007E-2</v>
      </c>
      <c r="AT145" s="21">
        <v>0.03</v>
      </c>
      <c r="AU145" s="21"/>
      <c r="AV145" s="21">
        <v>0.96</v>
      </c>
      <c r="AW145" s="69" t="s">
        <v>453</v>
      </c>
      <c r="AX145" s="35" t="s">
        <v>453</v>
      </c>
      <c r="AY145" s="19" t="s">
        <v>184</v>
      </c>
      <c r="AZ145" s="53"/>
    </row>
    <row r="146" spans="1:52" s="6" customFormat="1" ht="14.5" customHeight="1" x14ac:dyDescent="0.3">
      <c r="A146" s="75" t="s">
        <v>7</v>
      </c>
      <c r="B146" s="32"/>
      <c r="C146" s="25" t="s">
        <v>320</v>
      </c>
      <c r="D146" s="25" t="s">
        <v>341</v>
      </c>
      <c r="E146" s="25" t="s">
        <v>230</v>
      </c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19"/>
      <c r="AI146" s="21"/>
      <c r="AJ146" s="21"/>
      <c r="AK146" s="21"/>
      <c r="AL146" s="21"/>
      <c r="AM146" s="22"/>
      <c r="AN146" s="22"/>
      <c r="AO146" s="19"/>
      <c r="AP146" s="42"/>
      <c r="AQ146" s="19" t="s">
        <v>184</v>
      </c>
      <c r="AR146" s="19" t="b">
        <v>0</v>
      </c>
      <c r="AS146" s="67">
        <v>0.36</v>
      </c>
      <c r="AT146" s="21">
        <v>0.03</v>
      </c>
      <c r="AU146" s="21"/>
      <c r="AV146" s="21">
        <v>0.67</v>
      </c>
      <c r="AW146" s="69" t="s">
        <v>453</v>
      </c>
      <c r="AX146" s="35" t="s">
        <v>453</v>
      </c>
      <c r="AY146" s="19" t="s">
        <v>184</v>
      </c>
      <c r="AZ146" s="53"/>
    </row>
    <row r="147" spans="1:52" s="6" customFormat="1" ht="14.5" customHeight="1" x14ac:dyDescent="0.3">
      <c r="A147" s="75" t="s">
        <v>7</v>
      </c>
      <c r="B147" s="32"/>
      <c r="C147" s="25" t="s">
        <v>320</v>
      </c>
      <c r="D147" s="25" t="s">
        <v>369</v>
      </c>
      <c r="E147" s="25" t="s">
        <v>230</v>
      </c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19"/>
      <c r="AI147" s="21"/>
      <c r="AJ147" s="21"/>
      <c r="AK147" s="21"/>
      <c r="AL147" s="21"/>
      <c r="AM147" s="22"/>
      <c r="AN147" s="22"/>
      <c r="AO147" s="19"/>
      <c r="AP147" s="42"/>
      <c r="AQ147" s="19" t="s">
        <v>184</v>
      </c>
      <c r="AR147" s="19" t="b">
        <v>0</v>
      </c>
      <c r="AS147" s="67">
        <v>0.21</v>
      </c>
      <c r="AT147" s="21">
        <v>0.03</v>
      </c>
      <c r="AU147" s="21"/>
      <c r="AV147" s="21">
        <v>0.82000000000000006</v>
      </c>
      <c r="AW147" s="69" t="s">
        <v>453</v>
      </c>
      <c r="AX147" s="35" t="s">
        <v>453</v>
      </c>
      <c r="AY147" s="19" t="s">
        <v>184</v>
      </c>
      <c r="AZ147" s="53"/>
    </row>
    <row r="148" spans="1:52" s="6" customFormat="1" ht="14.5" customHeight="1" x14ac:dyDescent="0.3">
      <c r="A148" s="75" t="s">
        <v>7</v>
      </c>
      <c r="B148" s="32"/>
      <c r="C148" s="25" t="s">
        <v>320</v>
      </c>
      <c r="D148" s="25" t="s">
        <v>342</v>
      </c>
      <c r="E148" s="25" t="s">
        <v>230</v>
      </c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19"/>
      <c r="AI148" s="21"/>
      <c r="AJ148" s="21"/>
      <c r="AK148" s="21"/>
      <c r="AL148" s="21"/>
      <c r="AM148" s="22"/>
      <c r="AN148" s="22"/>
      <c r="AO148" s="19"/>
      <c r="AP148" s="42"/>
      <c r="AQ148" s="19" t="s">
        <v>184</v>
      </c>
      <c r="AR148" s="19" t="b">
        <v>0</v>
      </c>
      <c r="AS148" s="67">
        <v>0.2</v>
      </c>
      <c r="AT148" s="21">
        <v>0.03</v>
      </c>
      <c r="AU148" s="21"/>
      <c r="AV148" s="21">
        <v>0.83</v>
      </c>
      <c r="AW148" s="69" t="s">
        <v>453</v>
      </c>
      <c r="AX148" s="35" t="s">
        <v>453</v>
      </c>
      <c r="AY148" s="19" t="s">
        <v>184</v>
      </c>
      <c r="AZ148" s="53"/>
    </row>
    <row r="149" spans="1:52" s="6" customFormat="1" ht="14.5" customHeight="1" x14ac:dyDescent="0.3">
      <c r="A149" s="75" t="s">
        <v>7</v>
      </c>
      <c r="B149" s="32"/>
      <c r="C149" s="25" t="s">
        <v>320</v>
      </c>
      <c r="D149" s="25" t="s">
        <v>343</v>
      </c>
      <c r="E149" s="25" t="s">
        <v>230</v>
      </c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19"/>
      <c r="AI149" s="21"/>
      <c r="AJ149" s="21"/>
      <c r="AK149" s="21"/>
      <c r="AL149" s="21"/>
      <c r="AM149" s="22"/>
      <c r="AN149" s="22"/>
      <c r="AO149" s="19"/>
      <c r="AP149" s="42"/>
      <c r="AQ149" s="19" t="s">
        <v>184</v>
      </c>
      <c r="AR149" s="19" t="b">
        <v>0</v>
      </c>
      <c r="AS149" s="67">
        <v>0.2</v>
      </c>
      <c r="AT149" s="21">
        <v>0.03</v>
      </c>
      <c r="AU149" s="21"/>
      <c r="AV149" s="21">
        <v>0.83</v>
      </c>
      <c r="AW149" s="69" t="s">
        <v>453</v>
      </c>
      <c r="AX149" s="35" t="s">
        <v>453</v>
      </c>
      <c r="AY149" s="19" t="s">
        <v>184</v>
      </c>
      <c r="AZ149" s="53"/>
    </row>
    <row r="150" spans="1:52" s="6" customFormat="1" ht="14.5" hidden="1" customHeight="1" x14ac:dyDescent="0.3">
      <c r="A150" s="25" t="s">
        <v>7</v>
      </c>
      <c r="B150" s="32"/>
      <c r="C150" s="25" t="s">
        <v>320</v>
      </c>
      <c r="D150" s="25" t="s">
        <v>202</v>
      </c>
      <c r="E150" s="25" t="s">
        <v>230</v>
      </c>
      <c r="F150" s="74"/>
      <c r="G150" s="74"/>
      <c r="H150" s="74"/>
      <c r="I150" s="74">
        <v>0.98</v>
      </c>
      <c r="J150" s="74">
        <v>0.81</v>
      </c>
      <c r="K150" s="74" t="s">
        <v>25</v>
      </c>
      <c r="L150" s="74" t="s">
        <v>25</v>
      </c>
      <c r="M150" s="74" t="s">
        <v>25</v>
      </c>
      <c r="N150" s="74" t="s">
        <v>25</v>
      </c>
      <c r="O150" s="74" t="s">
        <v>25</v>
      </c>
      <c r="P150" s="74" t="s">
        <v>25</v>
      </c>
      <c r="Q150" s="74">
        <v>0.98</v>
      </c>
      <c r="R150" s="74">
        <f>1-U150</f>
        <v>2.0000000000000018E-2</v>
      </c>
      <c r="S150" s="74">
        <v>0</v>
      </c>
      <c r="T150" s="74">
        <v>0</v>
      </c>
      <c r="U150" s="74">
        <v>0.98</v>
      </c>
      <c r="V150" s="74">
        <v>0.02</v>
      </c>
      <c r="W150" s="74">
        <v>0</v>
      </c>
      <c r="X150" s="74">
        <v>0</v>
      </c>
      <c r="Y150" s="74">
        <v>0.98</v>
      </c>
      <c r="Z150" s="74">
        <v>0.02</v>
      </c>
      <c r="AA150" s="74">
        <v>0</v>
      </c>
      <c r="AB150" s="74">
        <v>0</v>
      </c>
      <c r="AC150" s="74">
        <v>0.98</v>
      </c>
      <c r="AD150" s="74">
        <v>0.02</v>
      </c>
      <c r="AE150" s="74">
        <v>0</v>
      </c>
      <c r="AF150" s="74">
        <v>0</v>
      </c>
      <c r="AG150" s="74">
        <v>0.98</v>
      </c>
      <c r="AH150" s="19" t="s">
        <v>65</v>
      </c>
      <c r="AI150" s="21">
        <v>0.02</v>
      </c>
      <c r="AJ150" s="21">
        <v>0</v>
      </c>
      <c r="AK150" s="21">
        <v>0</v>
      </c>
      <c r="AL150" s="21">
        <v>0.98</v>
      </c>
      <c r="AM150" s="22" t="s">
        <v>225</v>
      </c>
      <c r="AN150" s="22"/>
      <c r="AO150" s="19" t="s">
        <v>65</v>
      </c>
      <c r="AP150" s="42"/>
      <c r="AQ150" s="19" t="s">
        <v>65</v>
      </c>
      <c r="AR150" s="42" t="b">
        <v>0</v>
      </c>
      <c r="AS150" s="21" t="s">
        <v>371</v>
      </c>
      <c r="AT150" s="21" t="s">
        <v>371</v>
      </c>
      <c r="AU150" s="21" t="s">
        <v>371</v>
      </c>
      <c r="AV150" s="21" t="s">
        <v>371</v>
      </c>
      <c r="AW150" s="21" t="s">
        <v>371</v>
      </c>
      <c r="AX150" s="21" t="s">
        <v>371</v>
      </c>
      <c r="AY150" s="21" t="s">
        <v>371</v>
      </c>
      <c r="AZ150" s="80"/>
    </row>
    <row r="151" spans="1:52" s="6" customFormat="1" ht="14.5" customHeight="1" x14ac:dyDescent="0.3">
      <c r="A151" s="75" t="s">
        <v>7</v>
      </c>
      <c r="B151" s="32"/>
      <c r="C151" s="25" t="s">
        <v>320</v>
      </c>
      <c r="D151" s="25" t="s">
        <v>130</v>
      </c>
      <c r="E151" s="25" t="s">
        <v>230</v>
      </c>
      <c r="F151" s="74"/>
      <c r="G151" s="74"/>
      <c r="H151" s="74"/>
      <c r="I151" s="74">
        <v>0.92</v>
      </c>
      <c r="J151" s="74">
        <v>0.93</v>
      </c>
      <c r="K151" s="74" t="s">
        <v>25</v>
      </c>
      <c r="L151" s="74" t="s">
        <v>25</v>
      </c>
      <c r="M151" s="74" t="s">
        <v>25</v>
      </c>
      <c r="N151" s="74" t="s">
        <v>25</v>
      </c>
      <c r="O151" s="74" t="s">
        <v>25</v>
      </c>
      <c r="P151" s="74" t="s">
        <v>25</v>
      </c>
      <c r="Q151" s="74">
        <v>0.92</v>
      </c>
      <c r="R151" s="74">
        <f>1-U151</f>
        <v>7.999999999999996E-2</v>
      </c>
      <c r="S151" s="74">
        <v>0</v>
      </c>
      <c r="T151" s="74">
        <v>0</v>
      </c>
      <c r="U151" s="74">
        <v>0.92</v>
      </c>
      <c r="V151" s="74">
        <v>0.08</v>
      </c>
      <c r="W151" s="74">
        <v>0</v>
      </c>
      <c r="X151" s="74">
        <v>0</v>
      </c>
      <c r="Y151" s="74">
        <v>0.92</v>
      </c>
      <c r="Z151" s="74">
        <v>0.08</v>
      </c>
      <c r="AA151" s="74">
        <v>0</v>
      </c>
      <c r="AB151" s="74">
        <v>0</v>
      </c>
      <c r="AC151" s="74">
        <v>0.92</v>
      </c>
      <c r="AD151" s="74">
        <v>0.08</v>
      </c>
      <c r="AE151" s="74">
        <v>0</v>
      </c>
      <c r="AF151" s="74">
        <v>0</v>
      </c>
      <c r="AG151" s="74">
        <v>0.92</v>
      </c>
      <c r="AH151" s="19" t="s">
        <v>184</v>
      </c>
      <c r="AI151" s="21">
        <v>0</v>
      </c>
      <c r="AJ151" s="21">
        <v>0</v>
      </c>
      <c r="AK151" s="21">
        <v>0</v>
      </c>
      <c r="AL151" s="21">
        <v>1</v>
      </c>
      <c r="AM151" s="22" t="s">
        <v>272</v>
      </c>
      <c r="AN151" s="22"/>
      <c r="AO151" s="19" t="s">
        <v>65</v>
      </c>
      <c r="AP151" s="42"/>
      <c r="AQ151" s="19" t="s">
        <v>184</v>
      </c>
      <c r="AR151" s="19" t="b">
        <v>0</v>
      </c>
      <c r="AS151" s="67">
        <v>0</v>
      </c>
      <c r="AT151" s="21">
        <v>0.03</v>
      </c>
      <c r="AU151" s="21"/>
      <c r="AV151" s="21">
        <v>1.03</v>
      </c>
      <c r="AW151" s="35" t="s">
        <v>272</v>
      </c>
      <c r="AX151" s="35" t="s">
        <v>453</v>
      </c>
      <c r="AY151" s="19" t="s">
        <v>184</v>
      </c>
      <c r="AZ151" s="53"/>
    </row>
    <row r="152" spans="1:52" s="6" customFormat="1" ht="14.5" customHeight="1" x14ac:dyDescent="0.3">
      <c r="A152" s="75" t="s">
        <v>7</v>
      </c>
      <c r="B152" s="32"/>
      <c r="C152" s="25" t="s">
        <v>320</v>
      </c>
      <c r="D152" s="25" t="s">
        <v>276</v>
      </c>
      <c r="E152" s="25" t="s">
        <v>230</v>
      </c>
      <c r="F152" s="74"/>
      <c r="G152" s="74"/>
      <c r="H152" s="74"/>
      <c r="I152" s="74">
        <v>0.94</v>
      </c>
      <c r="J152" s="74">
        <v>0.93</v>
      </c>
      <c r="K152" s="74" t="s">
        <v>25</v>
      </c>
      <c r="L152" s="74" t="s">
        <v>25</v>
      </c>
      <c r="M152" s="74" t="s">
        <v>25</v>
      </c>
      <c r="N152" s="74" t="s">
        <v>25</v>
      </c>
      <c r="O152" s="74" t="s">
        <v>25</v>
      </c>
      <c r="P152" s="74" t="s">
        <v>25</v>
      </c>
      <c r="Q152" s="74"/>
      <c r="R152" s="74">
        <f>1-U152</f>
        <v>6.0000000000000053E-2</v>
      </c>
      <c r="S152" s="74">
        <v>0</v>
      </c>
      <c r="T152" s="74">
        <v>0</v>
      </c>
      <c r="U152" s="74">
        <v>0.94</v>
      </c>
      <c r="V152" s="74">
        <v>0.06</v>
      </c>
      <c r="W152" s="74">
        <v>0</v>
      </c>
      <c r="X152" s="74">
        <v>0</v>
      </c>
      <c r="Y152" s="74">
        <v>0.94</v>
      </c>
      <c r="Z152" s="74">
        <v>0.06</v>
      </c>
      <c r="AA152" s="74">
        <v>0</v>
      </c>
      <c r="AB152" s="74">
        <v>0</v>
      </c>
      <c r="AC152" s="74">
        <v>0.94</v>
      </c>
      <c r="AD152" s="74">
        <v>0</v>
      </c>
      <c r="AE152" s="74">
        <v>0</v>
      </c>
      <c r="AF152" s="74">
        <v>0</v>
      </c>
      <c r="AG152" s="74">
        <v>1</v>
      </c>
      <c r="AH152" s="19" t="s">
        <v>184</v>
      </c>
      <c r="AI152" s="21">
        <v>0</v>
      </c>
      <c r="AJ152" s="21">
        <v>0</v>
      </c>
      <c r="AK152" s="21">
        <v>0</v>
      </c>
      <c r="AL152" s="21">
        <v>1</v>
      </c>
      <c r="AM152" s="22" t="s">
        <v>272</v>
      </c>
      <c r="AN152" s="22"/>
      <c r="AO152" s="19" t="s">
        <v>65</v>
      </c>
      <c r="AP152" s="42"/>
      <c r="AQ152" s="19" t="s">
        <v>184</v>
      </c>
      <c r="AR152" s="19" t="b">
        <v>0</v>
      </c>
      <c r="AS152" s="67">
        <v>0</v>
      </c>
      <c r="AT152" s="21">
        <v>0.03</v>
      </c>
      <c r="AU152" s="21"/>
      <c r="AV152" s="21">
        <v>1.03</v>
      </c>
      <c r="AW152" s="35" t="s">
        <v>272</v>
      </c>
      <c r="AX152" s="35" t="s">
        <v>453</v>
      </c>
      <c r="AY152" s="19" t="s">
        <v>184</v>
      </c>
      <c r="AZ152" s="53"/>
    </row>
    <row r="153" spans="1:52" s="6" customFormat="1" ht="14.5" customHeight="1" x14ac:dyDescent="0.3">
      <c r="A153" s="75" t="s">
        <v>17</v>
      </c>
      <c r="B153" s="32"/>
      <c r="C153" s="25" t="s">
        <v>320</v>
      </c>
      <c r="D153" s="25" t="s">
        <v>277</v>
      </c>
      <c r="E153" s="25" t="s">
        <v>230</v>
      </c>
      <c r="F153" s="74"/>
      <c r="G153" s="74"/>
      <c r="H153" s="74"/>
      <c r="I153" s="74">
        <v>1</v>
      </c>
      <c r="J153" s="74">
        <v>0.93</v>
      </c>
      <c r="K153" s="74" t="s">
        <v>25</v>
      </c>
      <c r="L153" s="74" t="s">
        <v>25</v>
      </c>
      <c r="M153" s="74" t="s">
        <v>25</v>
      </c>
      <c r="N153" s="74" t="s">
        <v>25</v>
      </c>
      <c r="O153" s="74" t="s">
        <v>25</v>
      </c>
      <c r="P153" s="74" t="s">
        <v>25</v>
      </c>
      <c r="Q153" s="74"/>
      <c r="R153" s="74">
        <f>1-U153</f>
        <v>0</v>
      </c>
      <c r="S153" s="74">
        <v>0</v>
      </c>
      <c r="T153" s="74">
        <v>0</v>
      </c>
      <c r="U153" s="74">
        <v>1</v>
      </c>
      <c r="V153" s="74">
        <v>0</v>
      </c>
      <c r="W153" s="74">
        <v>0</v>
      </c>
      <c r="X153" s="74">
        <v>0</v>
      </c>
      <c r="Y153" s="74">
        <v>1</v>
      </c>
      <c r="Z153" s="74">
        <v>0</v>
      </c>
      <c r="AA153" s="74">
        <v>0</v>
      </c>
      <c r="AB153" s="74">
        <v>0</v>
      </c>
      <c r="AC153" s="74">
        <v>1</v>
      </c>
      <c r="AD153" s="74">
        <v>0</v>
      </c>
      <c r="AE153" s="74">
        <v>0</v>
      </c>
      <c r="AF153" s="74">
        <v>0</v>
      </c>
      <c r="AG153" s="74">
        <v>1</v>
      </c>
      <c r="AH153" s="19" t="s">
        <v>184</v>
      </c>
      <c r="AI153" s="21">
        <v>0</v>
      </c>
      <c r="AJ153" s="21">
        <v>0</v>
      </c>
      <c r="AK153" s="21">
        <v>0</v>
      </c>
      <c r="AL153" s="21">
        <v>1</v>
      </c>
      <c r="AM153" s="22" t="s">
        <v>272</v>
      </c>
      <c r="AN153" s="22"/>
      <c r="AO153" s="19" t="s">
        <v>65</v>
      </c>
      <c r="AP153" s="42"/>
      <c r="AQ153" s="19" t="s">
        <v>184</v>
      </c>
      <c r="AR153" s="19" t="b">
        <v>0</v>
      </c>
      <c r="AS153" s="67">
        <v>0</v>
      </c>
      <c r="AT153" s="21">
        <v>0.03</v>
      </c>
      <c r="AU153" s="21"/>
      <c r="AV153" s="21">
        <v>1.03</v>
      </c>
      <c r="AW153" s="35" t="s">
        <v>272</v>
      </c>
      <c r="AX153" s="35" t="s">
        <v>453</v>
      </c>
      <c r="AY153" s="19" t="s">
        <v>184</v>
      </c>
      <c r="AZ153" s="53"/>
    </row>
    <row r="154" spans="1:52" s="6" customFormat="1" ht="14.5" hidden="1" customHeight="1" x14ac:dyDescent="0.3">
      <c r="A154" s="25" t="s">
        <v>7</v>
      </c>
      <c r="B154" s="32"/>
      <c r="C154" s="25" t="s">
        <v>320</v>
      </c>
      <c r="D154" s="25" t="s">
        <v>396</v>
      </c>
      <c r="E154" s="25" t="s">
        <v>230</v>
      </c>
      <c r="F154" s="85" t="s">
        <v>26</v>
      </c>
      <c r="G154" s="85"/>
      <c r="H154" s="85"/>
      <c r="I154" s="85"/>
      <c r="J154" s="85"/>
      <c r="K154" s="74" t="s">
        <v>25</v>
      </c>
      <c r="L154" s="74" t="s">
        <v>25</v>
      </c>
      <c r="M154" s="74" t="s">
        <v>25</v>
      </c>
      <c r="N154" s="74" t="s">
        <v>25</v>
      </c>
      <c r="O154" s="74" t="s">
        <v>25</v>
      </c>
      <c r="P154" s="74" t="s">
        <v>25</v>
      </c>
      <c r="Q154" s="74">
        <v>0.8</v>
      </c>
      <c r="R154" s="74"/>
      <c r="S154" s="74" t="s">
        <v>29</v>
      </c>
      <c r="T154" s="74" t="s">
        <v>29</v>
      </c>
      <c r="U154" s="36">
        <v>0.95</v>
      </c>
      <c r="V154" s="36"/>
      <c r="W154" s="74" t="s">
        <v>29</v>
      </c>
      <c r="X154" s="74" t="s">
        <v>29</v>
      </c>
      <c r="Y154" s="36">
        <v>0.95</v>
      </c>
      <c r="Z154" s="36"/>
      <c r="AA154" s="74" t="s">
        <v>29</v>
      </c>
      <c r="AB154" s="74" t="s">
        <v>29</v>
      </c>
      <c r="AC154" s="36">
        <v>0.95</v>
      </c>
      <c r="AD154" s="36"/>
      <c r="AE154" s="74" t="s">
        <v>29</v>
      </c>
      <c r="AF154" s="74" t="s">
        <v>29</v>
      </c>
      <c r="AG154" s="36">
        <v>0.95</v>
      </c>
      <c r="AH154" s="19" t="s">
        <v>65</v>
      </c>
      <c r="AI154" s="21"/>
      <c r="AJ154" s="21"/>
      <c r="AK154" s="21"/>
      <c r="AL154" s="21"/>
      <c r="AM154" s="22"/>
      <c r="AN154" s="22"/>
      <c r="AO154" s="19"/>
      <c r="AP154" s="42"/>
      <c r="AQ154" s="19" t="s">
        <v>65</v>
      </c>
      <c r="AR154" s="42" t="b">
        <v>1</v>
      </c>
      <c r="AS154" s="21" t="s">
        <v>371</v>
      </c>
      <c r="AT154" s="21" t="s">
        <v>371</v>
      </c>
      <c r="AU154" s="21" t="s">
        <v>371</v>
      </c>
      <c r="AV154" s="21" t="s">
        <v>371</v>
      </c>
      <c r="AW154" s="21" t="s">
        <v>371</v>
      </c>
      <c r="AX154" s="21" t="s">
        <v>371</v>
      </c>
      <c r="AY154" s="21" t="s">
        <v>371</v>
      </c>
      <c r="AZ154" s="80"/>
    </row>
    <row r="155" spans="1:52" s="6" customFormat="1" ht="14.5" hidden="1" customHeight="1" x14ac:dyDescent="0.3">
      <c r="A155" s="25" t="s">
        <v>7</v>
      </c>
      <c r="B155" s="32"/>
      <c r="C155" s="25" t="s">
        <v>320</v>
      </c>
      <c r="D155" s="25" t="s">
        <v>131</v>
      </c>
      <c r="E155" s="25" t="s">
        <v>230</v>
      </c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>
        <v>0.9</v>
      </c>
      <c r="Q155" s="74"/>
      <c r="R155" s="74"/>
      <c r="S155" s="74"/>
      <c r="T155" s="74"/>
      <c r="U155" s="36"/>
      <c r="V155" s="36"/>
      <c r="W155" s="36"/>
      <c r="X155" s="36"/>
      <c r="Y155" s="36">
        <v>0.9</v>
      </c>
      <c r="Z155" s="74"/>
      <c r="AA155" s="74"/>
      <c r="AB155" s="74"/>
      <c r="AC155" s="36">
        <v>0.9</v>
      </c>
      <c r="AD155" s="74"/>
      <c r="AE155" s="74"/>
      <c r="AF155" s="74"/>
      <c r="AG155" s="36">
        <v>0.9</v>
      </c>
      <c r="AH155" s="19" t="s">
        <v>184</v>
      </c>
      <c r="AI155" s="21"/>
      <c r="AJ155" s="21"/>
      <c r="AK155" s="21"/>
      <c r="AL155" s="21">
        <v>0.9</v>
      </c>
      <c r="AM155" s="22" t="s">
        <v>225</v>
      </c>
      <c r="AN155" s="22"/>
      <c r="AO155" s="19" t="s">
        <v>65</v>
      </c>
      <c r="AP155" s="42"/>
      <c r="AQ155" s="19" t="s">
        <v>256</v>
      </c>
      <c r="AR155" s="19" t="b">
        <v>0</v>
      </c>
      <c r="AS155" s="67" t="s">
        <v>371</v>
      </c>
      <c r="AT155" s="21" t="s">
        <v>371</v>
      </c>
      <c r="AU155" s="21" t="s">
        <v>371</v>
      </c>
      <c r="AV155" s="21" t="s">
        <v>371</v>
      </c>
      <c r="AW155" s="35" t="s">
        <v>371</v>
      </c>
      <c r="AX155" s="35" t="s">
        <v>371</v>
      </c>
      <c r="AY155" s="21" t="s">
        <v>371</v>
      </c>
      <c r="AZ155" s="53"/>
    </row>
    <row r="156" spans="1:52" s="6" customFormat="1" ht="14.5" customHeight="1" x14ac:dyDescent="0.3">
      <c r="A156" s="75" t="s">
        <v>7</v>
      </c>
      <c r="B156" s="32"/>
      <c r="C156" s="25" t="s">
        <v>320</v>
      </c>
      <c r="D156" s="25" t="s">
        <v>338</v>
      </c>
      <c r="E156" s="25" t="s">
        <v>230</v>
      </c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36"/>
      <c r="V156" s="36"/>
      <c r="W156" s="36"/>
      <c r="X156" s="36"/>
      <c r="Y156" s="36"/>
      <c r="Z156" s="74"/>
      <c r="AA156" s="74"/>
      <c r="AB156" s="74"/>
      <c r="AC156" s="36"/>
      <c r="AD156" s="74"/>
      <c r="AE156" s="74"/>
      <c r="AF156" s="74"/>
      <c r="AG156" s="36"/>
      <c r="AH156" s="19"/>
      <c r="AI156" s="21"/>
      <c r="AJ156" s="21"/>
      <c r="AK156" s="21"/>
      <c r="AL156" s="21"/>
      <c r="AM156" s="22"/>
      <c r="AN156" s="22"/>
      <c r="AO156" s="19"/>
      <c r="AP156" s="42"/>
      <c r="AQ156" s="19" t="s">
        <v>184</v>
      </c>
      <c r="AR156" s="19" t="b">
        <v>0</v>
      </c>
      <c r="AS156" s="67">
        <v>0.17</v>
      </c>
      <c r="AT156" s="21">
        <v>0.03</v>
      </c>
      <c r="AU156" s="21"/>
      <c r="AV156" s="21">
        <v>0.86</v>
      </c>
      <c r="AW156" s="69" t="s">
        <v>453</v>
      </c>
      <c r="AX156" s="35" t="s">
        <v>453</v>
      </c>
      <c r="AY156" s="19" t="s">
        <v>184</v>
      </c>
      <c r="AZ156" s="53"/>
    </row>
    <row r="157" spans="1:52" s="6" customFormat="1" ht="14.5" customHeight="1" x14ac:dyDescent="0.3">
      <c r="A157" s="75" t="s">
        <v>7</v>
      </c>
      <c r="B157" s="32"/>
      <c r="C157" s="25" t="s">
        <v>320</v>
      </c>
      <c r="D157" s="25" t="s">
        <v>339</v>
      </c>
      <c r="E157" s="25" t="s">
        <v>230</v>
      </c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36"/>
      <c r="V157" s="36"/>
      <c r="W157" s="36"/>
      <c r="X157" s="36"/>
      <c r="Y157" s="36"/>
      <c r="Z157" s="74"/>
      <c r="AA157" s="74"/>
      <c r="AB157" s="74"/>
      <c r="AC157" s="36"/>
      <c r="AD157" s="74"/>
      <c r="AE157" s="74"/>
      <c r="AF157" s="74"/>
      <c r="AG157" s="36"/>
      <c r="AH157" s="19"/>
      <c r="AI157" s="21"/>
      <c r="AJ157" s="21"/>
      <c r="AK157" s="21"/>
      <c r="AL157" s="21"/>
      <c r="AM157" s="22"/>
      <c r="AN157" s="22"/>
      <c r="AO157" s="19"/>
      <c r="AP157" s="42"/>
      <c r="AQ157" s="19" t="s">
        <v>184</v>
      </c>
      <c r="AR157" s="19" t="b">
        <v>0</v>
      </c>
      <c r="AS157" s="67">
        <v>0.18</v>
      </c>
      <c r="AT157" s="21">
        <v>0.03</v>
      </c>
      <c r="AU157" s="21"/>
      <c r="AV157" s="21">
        <v>0.85000000000000009</v>
      </c>
      <c r="AW157" s="69" t="s">
        <v>453</v>
      </c>
      <c r="AX157" s="35" t="s">
        <v>453</v>
      </c>
      <c r="AY157" s="19" t="s">
        <v>184</v>
      </c>
      <c r="AZ157" s="53"/>
    </row>
    <row r="158" spans="1:52" s="6" customFormat="1" ht="14.5" customHeight="1" x14ac:dyDescent="0.3">
      <c r="A158" s="75" t="s">
        <v>7</v>
      </c>
      <c r="B158" s="32"/>
      <c r="C158" s="25" t="s">
        <v>320</v>
      </c>
      <c r="D158" s="25" t="s">
        <v>228</v>
      </c>
      <c r="E158" s="25" t="s">
        <v>230</v>
      </c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36"/>
      <c r="V158" s="36"/>
      <c r="W158" s="36"/>
      <c r="X158" s="36"/>
      <c r="Y158" s="36"/>
      <c r="Z158" s="74"/>
      <c r="AA158" s="74"/>
      <c r="AB158" s="74"/>
      <c r="AC158" s="36"/>
      <c r="AD158" s="74"/>
      <c r="AE158" s="74"/>
      <c r="AF158" s="74"/>
      <c r="AG158" s="36"/>
      <c r="AH158" s="19" t="s">
        <v>184</v>
      </c>
      <c r="AI158" s="21"/>
      <c r="AJ158" s="21"/>
      <c r="AK158" s="21"/>
      <c r="AL158" s="21">
        <v>0.9</v>
      </c>
      <c r="AM158" s="22" t="s">
        <v>225</v>
      </c>
      <c r="AN158" s="22"/>
      <c r="AO158" s="19" t="s">
        <v>65</v>
      </c>
      <c r="AP158" s="42"/>
      <c r="AQ158" s="19" t="s">
        <v>184</v>
      </c>
      <c r="AR158" s="19" t="b">
        <v>0</v>
      </c>
      <c r="AS158" s="67">
        <v>0.17</v>
      </c>
      <c r="AT158" s="21">
        <v>0.03</v>
      </c>
      <c r="AU158" s="21"/>
      <c r="AV158" s="21">
        <v>0.86</v>
      </c>
      <c r="AW158" s="69" t="s">
        <v>453</v>
      </c>
      <c r="AX158" s="35" t="s">
        <v>453</v>
      </c>
      <c r="AY158" s="19" t="s">
        <v>184</v>
      </c>
      <c r="AZ158" s="53"/>
    </row>
    <row r="159" spans="1:52" s="6" customFormat="1" ht="14.5" customHeight="1" x14ac:dyDescent="0.3">
      <c r="A159" s="75" t="s">
        <v>7</v>
      </c>
      <c r="B159" s="32"/>
      <c r="C159" s="25" t="s">
        <v>320</v>
      </c>
      <c r="D159" s="25" t="s">
        <v>295</v>
      </c>
      <c r="E159" s="25" t="s">
        <v>230</v>
      </c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36"/>
      <c r="V159" s="36"/>
      <c r="W159" s="36"/>
      <c r="X159" s="36"/>
      <c r="Y159" s="36"/>
      <c r="Z159" s="74"/>
      <c r="AA159" s="74"/>
      <c r="AB159" s="74"/>
      <c r="AC159" s="36"/>
      <c r="AD159" s="74"/>
      <c r="AE159" s="74"/>
      <c r="AF159" s="74"/>
      <c r="AG159" s="36"/>
      <c r="AH159" s="19" t="s">
        <v>184</v>
      </c>
      <c r="AI159" s="21">
        <v>0.05</v>
      </c>
      <c r="AJ159" s="21">
        <v>0</v>
      </c>
      <c r="AK159" s="21">
        <v>0</v>
      </c>
      <c r="AL159" s="21">
        <v>0.95</v>
      </c>
      <c r="AM159" s="22" t="s">
        <v>225</v>
      </c>
      <c r="AN159" s="22"/>
      <c r="AO159" s="19" t="s">
        <v>65</v>
      </c>
      <c r="AP159" s="42"/>
      <c r="AQ159" s="19" t="s">
        <v>184</v>
      </c>
      <c r="AR159" s="19" t="b">
        <v>0</v>
      </c>
      <c r="AS159" s="67">
        <v>0.09</v>
      </c>
      <c r="AT159" s="21">
        <v>0.03</v>
      </c>
      <c r="AU159" s="21"/>
      <c r="AV159" s="21">
        <v>0.94000000000000006</v>
      </c>
      <c r="AW159" s="69" t="s">
        <v>453</v>
      </c>
      <c r="AX159" s="35" t="s">
        <v>453</v>
      </c>
      <c r="AY159" s="19" t="s">
        <v>184</v>
      </c>
      <c r="AZ159" s="53"/>
    </row>
    <row r="160" spans="1:52" s="6" customFormat="1" ht="14.5" customHeight="1" x14ac:dyDescent="0.3">
      <c r="A160" s="75" t="s">
        <v>7</v>
      </c>
      <c r="B160" s="32"/>
      <c r="C160" s="25" t="s">
        <v>320</v>
      </c>
      <c r="D160" s="25" t="s">
        <v>296</v>
      </c>
      <c r="E160" s="25" t="s">
        <v>230</v>
      </c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36"/>
      <c r="V160" s="36"/>
      <c r="W160" s="36"/>
      <c r="X160" s="36"/>
      <c r="Y160" s="36"/>
      <c r="Z160" s="74"/>
      <c r="AA160" s="74"/>
      <c r="AB160" s="74"/>
      <c r="AC160" s="36"/>
      <c r="AD160" s="74"/>
      <c r="AE160" s="74"/>
      <c r="AF160" s="74"/>
      <c r="AG160" s="36"/>
      <c r="AH160" s="19" t="s">
        <v>184</v>
      </c>
      <c r="AI160" s="21">
        <v>0.05</v>
      </c>
      <c r="AJ160" s="21">
        <v>0</v>
      </c>
      <c r="AK160" s="21">
        <v>0</v>
      </c>
      <c r="AL160" s="21">
        <v>0.95</v>
      </c>
      <c r="AM160" s="22" t="s">
        <v>225</v>
      </c>
      <c r="AN160" s="22"/>
      <c r="AO160" s="19" t="s">
        <v>65</v>
      </c>
      <c r="AP160" s="42"/>
      <c r="AQ160" s="19" t="s">
        <v>184</v>
      </c>
      <c r="AR160" s="19" t="b">
        <v>0</v>
      </c>
      <c r="AS160" s="67">
        <v>0.2</v>
      </c>
      <c r="AT160" s="21">
        <v>0.03</v>
      </c>
      <c r="AU160" s="21"/>
      <c r="AV160" s="21">
        <v>0.83</v>
      </c>
      <c r="AW160" s="69" t="s">
        <v>453</v>
      </c>
      <c r="AX160" s="35" t="s">
        <v>453</v>
      </c>
      <c r="AY160" s="19" t="s">
        <v>184</v>
      </c>
      <c r="AZ160" s="53"/>
    </row>
    <row r="161" spans="1:52" s="6" customFormat="1" ht="14.5" customHeight="1" x14ac:dyDescent="0.3">
      <c r="A161" s="75" t="s">
        <v>7</v>
      </c>
      <c r="B161" s="32"/>
      <c r="C161" s="25" t="s">
        <v>320</v>
      </c>
      <c r="D161" s="25" t="s">
        <v>229</v>
      </c>
      <c r="E161" s="25" t="s">
        <v>230</v>
      </c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36"/>
      <c r="V161" s="36"/>
      <c r="W161" s="36"/>
      <c r="X161" s="36"/>
      <c r="Y161" s="36"/>
      <c r="Z161" s="74"/>
      <c r="AA161" s="74"/>
      <c r="AB161" s="74"/>
      <c r="AC161" s="36"/>
      <c r="AD161" s="74"/>
      <c r="AE161" s="74"/>
      <c r="AF161" s="74"/>
      <c r="AG161" s="36"/>
      <c r="AH161" s="19" t="s">
        <v>184</v>
      </c>
      <c r="AI161" s="21">
        <v>0.05</v>
      </c>
      <c r="AJ161" s="21">
        <v>0</v>
      </c>
      <c r="AK161" s="21">
        <v>0</v>
      </c>
      <c r="AL161" s="21">
        <v>0.95</v>
      </c>
      <c r="AM161" s="22" t="s">
        <v>225</v>
      </c>
      <c r="AN161" s="22"/>
      <c r="AO161" s="19" t="s">
        <v>65</v>
      </c>
      <c r="AP161" s="42"/>
      <c r="AQ161" s="19" t="s">
        <v>184</v>
      </c>
      <c r="AR161" s="19" t="b">
        <v>0</v>
      </c>
      <c r="AS161" s="67">
        <v>0.2</v>
      </c>
      <c r="AT161" s="21">
        <v>0.03</v>
      </c>
      <c r="AU161" s="21"/>
      <c r="AV161" s="21">
        <v>0.83</v>
      </c>
      <c r="AW161" s="69" t="s">
        <v>453</v>
      </c>
      <c r="AX161" s="35" t="s">
        <v>453</v>
      </c>
      <c r="AY161" s="19" t="s">
        <v>184</v>
      </c>
      <c r="AZ161" s="53"/>
    </row>
    <row r="162" spans="1:52" s="6" customFormat="1" ht="14.5" customHeight="1" x14ac:dyDescent="0.3">
      <c r="A162" s="75" t="s">
        <v>7</v>
      </c>
      <c r="B162" s="32"/>
      <c r="C162" s="25" t="s">
        <v>320</v>
      </c>
      <c r="D162" s="25" t="s">
        <v>435</v>
      </c>
      <c r="E162" s="25" t="s">
        <v>230</v>
      </c>
      <c r="F162" s="74"/>
      <c r="G162" s="74"/>
      <c r="H162" s="74"/>
      <c r="I162" s="74"/>
      <c r="J162" s="74"/>
      <c r="K162" s="74" t="s">
        <v>25</v>
      </c>
      <c r="L162" s="74" t="s">
        <v>25</v>
      </c>
      <c r="M162" s="74" t="s">
        <v>25</v>
      </c>
      <c r="N162" s="74" t="s">
        <v>25</v>
      </c>
      <c r="O162" s="74" t="s">
        <v>25</v>
      </c>
      <c r="P162" s="74" t="s">
        <v>25</v>
      </c>
      <c r="Q162" s="74"/>
      <c r="R162" s="74"/>
      <c r="S162" s="74">
        <v>0</v>
      </c>
      <c r="T162" s="74">
        <v>0</v>
      </c>
      <c r="U162" s="74">
        <v>0.95</v>
      </c>
      <c r="V162" s="74">
        <v>0.05</v>
      </c>
      <c r="W162" s="74">
        <v>0</v>
      </c>
      <c r="X162" s="74">
        <v>0</v>
      </c>
      <c r="Y162" s="74">
        <v>0.95</v>
      </c>
      <c r="Z162" s="74">
        <v>0.05</v>
      </c>
      <c r="AA162" s="74">
        <v>0</v>
      </c>
      <c r="AB162" s="74">
        <v>0</v>
      </c>
      <c r="AC162" s="74">
        <v>0.95</v>
      </c>
      <c r="AD162" s="74">
        <v>0.05</v>
      </c>
      <c r="AE162" s="74">
        <v>0</v>
      </c>
      <c r="AF162" s="74">
        <v>0</v>
      </c>
      <c r="AG162" s="74">
        <v>0.95</v>
      </c>
      <c r="AH162" s="19" t="s">
        <v>184</v>
      </c>
      <c r="AI162" s="21">
        <v>0.05</v>
      </c>
      <c r="AJ162" s="21">
        <v>0</v>
      </c>
      <c r="AK162" s="21">
        <v>0</v>
      </c>
      <c r="AL162" s="21">
        <v>0.95</v>
      </c>
      <c r="AM162" s="22" t="s">
        <v>225</v>
      </c>
      <c r="AN162" s="22"/>
      <c r="AO162" s="19" t="s">
        <v>65</v>
      </c>
      <c r="AP162" s="42"/>
      <c r="AQ162" s="19" t="s">
        <v>184</v>
      </c>
      <c r="AR162" s="19" t="b">
        <v>0</v>
      </c>
      <c r="AS162" s="67">
        <v>0.2</v>
      </c>
      <c r="AT162" s="21">
        <v>0.03</v>
      </c>
      <c r="AU162" s="21"/>
      <c r="AV162" s="21">
        <v>0.83</v>
      </c>
      <c r="AW162" s="69" t="s">
        <v>453</v>
      </c>
      <c r="AX162" s="35" t="s">
        <v>453</v>
      </c>
      <c r="AY162" s="19" t="s">
        <v>184</v>
      </c>
      <c r="AZ162" s="53"/>
    </row>
    <row r="163" spans="1:52" s="6" customFormat="1" ht="14.5" hidden="1" customHeight="1" x14ac:dyDescent="0.3">
      <c r="A163" s="25" t="s">
        <v>7</v>
      </c>
      <c r="B163" s="32"/>
      <c r="C163" s="25" t="s">
        <v>320</v>
      </c>
      <c r="D163" s="25" t="s">
        <v>198</v>
      </c>
      <c r="E163" s="25" t="s">
        <v>126</v>
      </c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19" t="s">
        <v>184</v>
      </c>
      <c r="AI163" s="21">
        <v>0.05</v>
      </c>
      <c r="AJ163" s="21">
        <v>0</v>
      </c>
      <c r="AK163" s="21">
        <v>0</v>
      </c>
      <c r="AL163" s="21">
        <v>0.95</v>
      </c>
      <c r="AM163" s="22" t="s">
        <v>225</v>
      </c>
      <c r="AN163" s="22"/>
      <c r="AO163" s="19" t="s">
        <v>65</v>
      </c>
      <c r="AP163" s="42"/>
      <c r="AQ163" s="19" t="s">
        <v>65</v>
      </c>
      <c r="AR163" s="42" t="b">
        <v>0</v>
      </c>
      <c r="AS163" s="21" t="s">
        <v>371</v>
      </c>
      <c r="AT163" s="21"/>
      <c r="AU163" s="21" t="s">
        <v>371</v>
      </c>
      <c r="AV163" s="21"/>
      <c r="AW163" s="21"/>
      <c r="AX163" s="21"/>
      <c r="AY163" s="19" t="s">
        <v>65</v>
      </c>
      <c r="AZ163" s="80"/>
    </row>
    <row r="164" spans="1:52" s="6" customFormat="1" ht="14.5" hidden="1" customHeight="1" x14ac:dyDescent="0.3">
      <c r="A164" s="25" t="s">
        <v>7</v>
      </c>
      <c r="B164" s="32"/>
      <c r="C164" s="25" t="s">
        <v>320</v>
      </c>
      <c r="D164" s="25" t="s">
        <v>291</v>
      </c>
      <c r="E164" s="25" t="s">
        <v>126</v>
      </c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19" t="s">
        <v>184</v>
      </c>
      <c r="AI164" s="21">
        <v>0.05</v>
      </c>
      <c r="AJ164" s="21">
        <v>0</v>
      </c>
      <c r="AK164" s="21">
        <v>0</v>
      </c>
      <c r="AL164" s="21">
        <v>0.95</v>
      </c>
      <c r="AM164" s="22" t="s">
        <v>225</v>
      </c>
      <c r="AN164" s="22"/>
      <c r="AO164" s="19" t="s">
        <v>65</v>
      </c>
      <c r="AP164" s="42"/>
      <c r="AQ164" s="19" t="s">
        <v>65</v>
      </c>
      <c r="AR164" s="42" t="b">
        <v>0</v>
      </c>
      <c r="AS164" s="21" t="s">
        <v>371</v>
      </c>
      <c r="AT164" s="21">
        <v>0.03</v>
      </c>
      <c r="AU164" s="21" t="s">
        <v>371</v>
      </c>
      <c r="AV164" s="21"/>
      <c r="AW164" s="21"/>
      <c r="AX164" s="21"/>
      <c r="AY164" s="19" t="s">
        <v>65</v>
      </c>
      <c r="AZ164" s="80"/>
    </row>
    <row r="165" spans="1:52" s="6" customFormat="1" ht="14.5" customHeight="1" x14ac:dyDescent="0.3">
      <c r="A165" s="75" t="s">
        <v>7</v>
      </c>
      <c r="B165" s="32"/>
      <c r="C165" s="25" t="s">
        <v>320</v>
      </c>
      <c r="D165" s="25" t="s">
        <v>297</v>
      </c>
      <c r="E165" s="25" t="s">
        <v>126</v>
      </c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19" t="s">
        <v>184</v>
      </c>
      <c r="AI165" s="21">
        <v>0.05</v>
      </c>
      <c r="AJ165" s="21">
        <v>0</v>
      </c>
      <c r="AK165" s="21">
        <v>0</v>
      </c>
      <c r="AL165" s="21">
        <v>0.95</v>
      </c>
      <c r="AM165" s="22" t="s">
        <v>225</v>
      </c>
      <c r="AN165" s="22"/>
      <c r="AO165" s="19" t="s">
        <v>65</v>
      </c>
      <c r="AP165" s="42"/>
      <c r="AQ165" s="19" t="s">
        <v>184</v>
      </c>
      <c r="AR165" s="19" t="b">
        <v>0</v>
      </c>
      <c r="AS165" s="67">
        <v>0.2</v>
      </c>
      <c r="AT165" s="21">
        <v>0.03</v>
      </c>
      <c r="AU165" s="21"/>
      <c r="AV165" s="21">
        <v>0.83</v>
      </c>
      <c r="AW165" s="69" t="s">
        <v>453</v>
      </c>
      <c r="AX165" s="35" t="s">
        <v>453</v>
      </c>
      <c r="AY165" s="19" t="s">
        <v>184</v>
      </c>
      <c r="AZ165" s="53"/>
    </row>
    <row r="166" spans="1:52" s="6" customFormat="1" ht="14.5" customHeight="1" x14ac:dyDescent="0.3">
      <c r="A166" s="75" t="s">
        <v>7</v>
      </c>
      <c r="B166" s="32"/>
      <c r="C166" s="25" t="s">
        <v>320</v>
      </c>
      <c r="D166" s="25" t="s">
        <v>204</v>
      </c>
      <c r="E166" s="25" t="s">
        <v>126</v>
      </c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19" t="s">
        <v>184</v>
      </c>
      <c r="AI166" s="21">
        <v>0.05</v>
      </c>
      <c r="AJ166" s="21">
        <v>0</v>
      </c>
      <c r="AK166" s="21">
        <v>0</v>
      </c>
      <c r="AL166" s="21">
        <v>0.95</v>
      </c>
      <c r="AM166" s="22" t="s">
        <v>225</v>
      </c>
      <c r="AN166" s="22"/>
      <c r="AO166" s="19" t="s">
        <v>65</v>
      </c>
      <c r="AP166" s="42"/>
      <c r="AQ166" s="19" t="s">
        <v>184</v>
      </c>
      <c r="AR166" s="19" t="b">
        <v>0</v>
      </c>
      <c r="AS166" s="67">
        <v>0.2</v>
      </c>
      <c r="AT166" s="21">
        <v>0.03</v>
      </c>
      <c r="AU166" s="21"/>
      <c r="AV166" s="21">
        <v>0.83</v>
      </c>
      <c r="AW166" s="69" t="s">
        <v>453</v>
      </c>
      <c r="AX166" s="35" t="s">
        <v>453</v>
      </c>
      <c r="AY166" s="19" t="s">
        <v>184</v>
      </c>
      <c r="AZ166" s="53"/>
    </row>
    <row r="167" spans="1:52" s="6" customFormat="1" ht="14.5" hidden="1" customHeight="1" x14ac:dyDescent="0.3">
      <c r="A167" s="25" t="s">
        <v>7</v>
      </c>
      <c r="B167" s="32"/>
      <c r="C167" s="25" t="s">
        <v>320</v>
      </c>
      <c r="D167" s="25" t="s">
        <v>131</v>
      </c>
      <c r="E167" s="25" t="s">
        <v>126</v>
      </c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19" t="s">
        <v>184</v>
      </c>
      <c r="AI167" s="21">
        <v>0.05</v>
      </c>
      <c r="AJ167" s="21">
        <v>0</v>
      </c>
      <c r="AK167" s="21">
        <v>0</v>
      </c>
      <c r="AL167" s="21">
        <v>0.95</v>
      </c>
      <c r="AM167" s="22" t="s">
        <v>225</v>
      </c>
      <c r="AN167" s="22"/>
      <c r="AO167" s="19" t="s">
        <v>65</v>
      </c>
      <c r="AP167" s="42"/>
      <c r="AQ167" s="19" t="s">
        <v>65</v>
      </c>
      <c r="AR167" s="42" t="b">
        <v>0</v>
      </c>
      <c r="AS167" s="21" t="s">
        <v>371</v>
      </c>
      <c r="AT167" s="21"/>
      <c r="AU167" s="21" t="s">
        <v>371</v>
      </c>
      <c r="AV167" s="21"/>
      <c r="AW167" s="21"/>
      <c r="AX167" s="21"/>
      <c r="AY167" s="19" t="s">
        <v>65</v>
      </c>
      <c r="AZ167" s="80"/>
    </row>
    <row r="168" spans="1:52" s="6" customFormat="1" ht="14.5" customHeight="1" x14ac:dyDescent="0.3">
      <c r="A168" s="75" t="s">
        <v>7</v>
      </c>
      <c r="B168" s="32"/>
      <c r="C168" s="25" t="s">
        <v>320</v>
      </c>
      <c r="D168" s="25" t="s">
        <v>298</v>
      </c>
      <c r="E168" s="25" t="s">
        <v>126</v>
      </c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19" t="s">
        <v>184</v>
      </c>
      <c r="AI168" s="21">
        <v>0.05</v>
      </c>
      <c r="AJ168" s="21">
        <v>0</v>
      </c>
      <c r="AK168" s="21">
        <v>0</v>
      </c>
      <c r="AL168" s="21">
        <v>0.95</v>
      </c>
      <c r="AM168" s="22" t="s">
        <v>225</v>
      </c>
      <c r="AN168" s="22"/>
      <c r="AO168" s="19" t="s">
        <v>65</v>
      </c>
      <c r="AP168" s="42"/>
      <c r="AQ168" s="19" t="s">
        <v>184</v>
      </c>
      <c r="AR168" s="19" t="b">
        <v>0</v>
      </c>
      <c r="AS168" s="67">
        <v>0.2</v>
      </c>
      <c r="AT168" s="21">
        <v>0.03</v>
      </c>
      <c r="AU168" s="21"/>
      <c r="AV168" s="21">
        <v>0.83</v>
      </c>
      <c r="AW168" s="69" t="s">
        <v>453</v>
      </c>
      <c r="AX168" s="35" t="s">
        <v>453</v>
      </c>
      <c r="AY168" s="19" t="s">
        <v>184</v>
      </c>
      <c r="AZ168" s="53"/>
    </row>
    <row r="169" spans="1:52" s="6" customFormat="1" ht="14.5" customHeight="1" x14ac:dyDescent="0.3">
      <c r="A169" s="75" t="s">
        <v>7</v>
      </c>
      <c r="B169" s="32"/>
      <c r="C169" s="25" t="s">
        <v>320</v>
      </c>
      <c r="D169" s="25" t="s">
        <v>436</v>
      </c>
      <c r="E169" s="25" t="s">
        <v>126</v>
      </c>
      <c r="F169" s="74"/>
      <c r="G169" s="74"/>
      <c r="H169" s="74"/>
      <c r="I169" s="74"/>
      <c r="J169" s="74"/>
      <c r="K169" s="74" t="s">
        <v>25</v>
      </c>
      <c r="L169" s="74" t="s">
        <v>25</v>
      </c>
      <c r="M169" s="74" t="s">
        <v>25</v>
      </c>
      <c r="N169" s="74" t="s">
        <v>25</v>
      </c>
      <c r="O169" s="74" t="s">
        <v>25</v>
      </c>
      <c r="P169" s="74" t="s">
        <v>25</v>
      </c>
      <c r="Q169" s="74"/>
      <c r="R169" s="74"/>
      <c r="S169" s="74">
        <v>0</v>
      </c>
      <c r="T169" s="74">
        <v>0</v>
      </c>
      <c r="U169" s="74">
        <v>0.95</v>
      </c>
      <c r="V169" s="74">
        <v>0.2</v>
      </c>
      <c r="W169" s="74">
        <v>0</v>
      </c>
      <c r="X169" s="74">
        <v>0</v>
      </c>
      <c r="Y169" s="74">
        <v>0.95</v>
      </c>
      <c r="Z169" s="74">
        <v>0.05</v>
      </c>
      <c r="AA169" s="74">
        <v>0</v>
      </c>
      <c r="AB169" s="74">
        <v>0</v>
      </c>
      <c r="AC169" s="74">
        <v>0.95</v>
      </c>
      <c r="AD169" s="74">
        <v>0.05</v>
      </c>
      <c r="AE169" s="74">
        <v>0</v>
      </c>
      <c r="AF169" s="74">
        <v>0</v>
      </c>
      <c r="AG169" s="74">
        <v>0.95</v>
      </c>
      <c r="AH169" s="19" t="s">
        <v>184</v>
      </c>
      <c r="AI169" s="21">
        <v>0.05</v>
      </c>
      <c r="AJ169" s="21">
        <v>0</v>
      </c>
      <c r="AK169" s="21">
        <v>0</v>
      </c>
      <c r="AL169" s="21">
        <v>0.95</v>
      </c>
      <c r="AM169" s="22" t="s">
        <v>225</v>
      </c>
      <c r="AN169" s="22"/>
      <c r="AO169" s="19" t="s">
        <v>65</v>
      </c>
      <c r="AP169" s="42"/>
      <c r="AQ169" s="19" t="s">
        <v>184</v>
      </c>
      <c r="AR169" s="19" t="b">
        <v>0</v>
      </c>
      <c r="AS169" s="67">
        <v>0.2</v>
      </c>
      <c r="AT169" s="21">
        <v>0.03</v>
      </c>
      <c r="AU169" s="21"/>
      <c r="AV169" s="21">
        <v>0.83</v>
      </c>
      <c r="AW169" s="69" t="s">
        <v>453</v>
      </c>
      <c r="AX169" s="35" t="s">
        <v>453</v>
      </c>
      <c r="AY169" s="19" t="s">
        <v>184</v>
      </c>
      <c r="AZ169" s="53"/>
    </row>
    <row r="170" spans="1:52" s="6" customFormat="1" ht="14.5" customHeight="1" x14ac:dyDescent="0.3">
      <c r="A170" s="75" t="s">
        <v>7</v>
      </c>
      <c r="B170" s="32"/>
      <c r="C170" s="25" t="s">
        <v>418</v>
      </c>
      <c r="D170" s="25" t="s">
        <v>299</v>
      </c>
      <c r="E170" s="25" t="s">
        <v>171</v>
      </c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19" t="s">
        <v>184</v>
      </c>
      <c r="AI170" s="21">
        <v>0.12</v>
      </c>
      <c r="AJ170" s="21">
        <v>0.04</v>
      </c>
      <c r="AK170" s="21"/>
      <c r="AL170" s="21">
        <f>1-AI170+AJ170</f>
        <v>0.92</v>
      </c>
      <c r="AM170" s="22" t="s">
        <v>448</v>
      </c>
      <c r="AN170" s="22" t="s">
        <v>454</v>
      </c>
      <c r="AO170" s="19" t="s">
        <v>184</v>
      </c>
      <c r="AP170" s="42"/>
      <c r="AQ170" s="19" t="s">
        <v>184</v>
      </c>
      <c r="AR170" s="19" t="b">
        <v>1</v>
      </c>
      <c r="AS170" s="67">
        <v>0.12</v>
      </c>
      <c r="AT170" s="21">
        <v>0.04</v>
      </c>
      <c r="AU170" s="21"/>
      <c r="AV170" s="21">
        <v>0.92</v>
      </c>
      <c r="AW170" s="35" t="s">
        <v>448</v>
      </c>
      <c r="AX170" s="35" t="s">
        <v>454</v>
      </c>
      <c r="AY170" s="19" t="s">
        <v>65</v>
      </c>
      <c r="AZ170" s="53"/>
    </row>
    <row r="171" spans="1:52" s="6" customFormat="1" ht="14.5" customHeight="1" x14ac:dyDescent="0.3">
      <c r="A171" s="75" t="s">
        <v>7</v>
      </c>
      <c r="B171" s="32"/>
      <c r="C171" s="25" t="s">
        <v>418</v>
      </c>
      <c r="D171" s="25" t="s">
        <v>300</v>
      </c>
      <c r="E171" s="25" t="s">
        <v>171</v>
      </c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19" t="s">
        <v>184</v>
      </c>
      <c r="AI171" s="21">
        <v>0.2</v>
      </c>
      <c r="AJ171" s="21">
        <v>0.04</v>
      </c>
      <c r="AK171" s="21"/>
      <c r="AL171" s="21">
        <f>1-AI171+AJ171</f>
        <v>0.84000000000000008</v>
      </c>
      <c r="AM171" s="22" t="s">
        <v>448</v>
      </c>
      <c r="AN171" s="22" t="s">
        <v>454</v>
      </c>
      <c r="AO171" s="19" t="s">
        <v>184</v>
      </c>
      <c r="AP171" s="42"/>
      <c r="AQ171" s="19" t="s">
        <v>184</v>
      </c>
      <c r="AR171" s="19" t="b">
        <v>1</v>
      </c>
      <c r="AS171" s="67">
        <v>0.2</v>
      </c>
      <c r="AT171" s="21">
        <v>0.04</v>
      </c>
      <c r="AU171" s="21"/>
      <c r="AV171" s="21">
        <v>0.84000000000000008</v>
      </c>
      <c r="AW171" s="35" t="s">
        <v>448</v>
      </c>
      <c r="AX171" s="35" t="s">
        <v>454</v>
      </c>
      <c r="AY171" s="19" t="s">
        <v>65</v>
      </c>
      <c r="AZ171" s="53"/>
    </row>
    <row r="172" spans="1:52" s="6" customFormat="1" ht="14.5" hidden="1" customHeight="1" x14ac:dyDescent="0.3">
      <c r="A172" s="25" t="s">
        <v>7</v>
      </c>
      <c r="B172" s="32"/>
      <c r="C172" s="25" t="s">
        <v>418</v>
      </c>
      <c r="D172" s="25" t="s">
        <v>121</v>
      </c>
      <c r="E172" s="25" t="s">
        <v>171</v>
      </c>
      <c r="F172" s="74"/>
      <c r="G172" s="74"/>
      <c r="H172" s="74"/>
      <c r="I172" s="74">
        <v>0.79</v>
      </c>
      <c r="J172" s="74">
        <v>0.89</v>
      </c>
      <c r="K172" s="74"/>
      <c r="L172" s="74"/>
      <c r="M172" s="74"/>
      <c r="N172" s="74"/>
      <c r="O172" s="85" t="s">
        <v>53</v>
      </c>
      <c r="P172" s="85"/>
      <c r="Q172" s="74">
        <v>0.79</v>
      </c>
      <c r="R172" s="74"/>
      <c r="S172" s="74"/>
      <c r="T172" s="74"/>
      <c r="U172" s="36">
        <v>0.8</v>
      </c>
      <c r="V172" s="36"/>
      <c r="W172" s="36"/>
      <c r="X172" s="36"/>
      <c r="Y172" s="36">
        <v>0.8</v>
      </c>
      <c r="Z172" s="74"/>
      <c r="AA172" s="74"/>
      <c r="AB172" s="74"/>
      <c r="AC172" s="36">
        <v>0.8</v>
      </c>
      <c r="AD172" s="74"/>
      <c r="AE172" s="74"/>
      <c r="AF172" s="74"/>
      <c r="AG172" s="36">
        <v>0.8</v>
      </c>
      <c r="AH172" s="19" t="s">
        <v>256</v>
      </c>
      <c r="AI172" s="21"/>
      <c r="AJ172" s="21"/>
      <c r="AK172" s="21"/>
      <c r="AL172" s="21"/>
      <c r="AM172" s="22"/>
      <c r="AN172" s="22"/>
      <c r="AO172" s="19"/>
      <c r="AP172" s="42"/>
      <c r="AQ172" s="19" t="s">
        <v>256</v>
      </c>
      <c r="AR172" s="19" t="b">
        <v>1</v>
      </c>
      <c r="AS172" s="67" t="s">
        <v>371</v>
      </c>
      <c r="AT172" s="21" t="s">
        <v>371</v>
      </c>
      <c r="AU172" s="21" t="s">
        <v>371</v>
      </c>
      <c r="AV172" s="21" t="s">
        <v>371</v>
      </c>
      <c r="AW172" s="35" t="s">
        <v>371</v>
      </c>
      <c r="AX172" s="35" t="s">
        <v>371</v>
      </c>
      <c r="AY172" s="19"/>
      <c r="AZ172" s="53"/>
    </row>
    <row r="173" spans="1:52" s="6" customFormat="1" ht="14.5" customHeight="1" x14ac:dyDescent="0.3">
      <c r="A173" s="75" t="s">
        <v>7</v>
      </c>
      <c r="B173" s="32"/>
      <c r="C173" s="25" t="s">
        <v>418</v>
      </c>
      <c r="D173" s="25" t="s">
        <v>130</v>
      </c>
      <c r="E173" s="25" t="s">
        <v>171</v>
      </c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36"/>
      <c r="V173" s="36"/>
      <c r="W173" s="36"/>
      <c r="X173" s="36"/>
      <c r="Y173" s="36"/>
      <c r="Z173" s="74"/>
      <c r="AA173" s="74"/>
      <c r="AB173" s="74"/>
      <c r="AC173" s="36"/>
      <c r="AD173" s="74">
        <v>0.23</v>
      </c>
      <c r="AE173" s="74">
        <v>0.03</v>
      </c>
      <c r="AF173" s="74"/>
      <c r="AG173" s="74">
        <v>0.8</v>
      </c>
      <c r="AH173" s="19" t="s">
        <v>184</v>
      </c>
      <c r="AI173" s="21">
        <v>0</v>
      </c>
      <c r="AJ173" s="21">
        <v>0.04</v>
      </c>
      <c r="AK173" s="21"/>
      <c r="AL173" s="21">
        <v>1.04</v>
      </c>
      <c r="AM173" s="22" t="s">
        <v>272</v>
      </c>
      <c r="AN173" s="22"/>
      <c r="AO173" s="19"/>
      <c r="AP173" s="42"/>
      <c r="AQ173" s="19" t="s">
        <v>184</v>
      </c>
      <c r="AR173" s="19" t="b">
        <v>1</v>
      </c>
      <c r="AS173" s="67">
        <v>0</v>
      </c>
      <c r="AT173" s="21">
        <v>0.04</v>
      </c>
      <c r="AU173" s="21"/>
      <c r="AV173" s="21">
        <v>1.04</v>
      </c>
      <c r="AW173" s="35" t="s">
        <v>272</v>
      </c>
      <c r="AX173" s="35" t="s">
        <v>454</v>
      </c>
      <c r="AY173" s="19" t="s">
        <v>65</v>
      </c>
      <c r="AZ173" s="53"/>
    </row>
    <row r="174" spans="1:52" s="6" customFormat="1" ht="14.5" customHeight="1" x14ac:dyDescent="0.3">
      <c r="A174" s="75" t="s">
        <v>7</v>
      </c>
      <c r="B174" s="32"/>
      <c r="C174" s="25" t="s">
        <v>418</v>
      </c>
      <c r="D174" s="25" t="s">
        <v>277</v>
      </c>
      <c r="E174" s="25" t="s">
        <v>171</v>
      </c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36"/>
      <c r="V174" s="36"/>
      <c r="W174" s="36"/>
      <c r="X174" s="36"/>
      <c r="Y174" s="36"/>
      <c r="Z174" s="74"/>
      <c r="AA174" s="74"/>
      <c r="AB174" s="74"/>
      <c r="AC174" s="36"/>
      <c r="AD174" s="74">
        <v>0</v>
      </c>
      <c r="AE174" s="74">
        <v>0.03</v>
      </c>
      <c r="AF174" s="74"/>
      <c r="AG174" s="36">
        <v>1.03</v>
      </c>
      <c r="AH174" s="19" t="s">
        <v>184</v>
      </c>
      <c r="AI174" s="21">
        <v>0</v>
      </c>
      <c r="AJ174" s="21">
        <v>0.04</v>
      </c>
      <c r="AK174" s="21"/>
      <c r="AL174" s="21">
        <v>1.04</v>
      </c>
      <c r="AM174" s="22" t="s">
        <v>272</v>
      </c>
      <c r="AN174" s="22"/>
      <c r="AO174" s="19"/>
      <c r="AP174" s="42"/>
      <c r="AQ174" s="19" t="s">
        <v>184</v>
      </c>
      <c r="AR174" s="19" t="b">
        <v>1</v>
      </c>
      <c r="AS174" s="67">
        <v>0</v>
      </c>
      <c r="AT174" s="21">
        <v>0.04</v>
      </c>
      <c r="AU174" s="21"/>
      <c r="AV174" s="21">
        <v>1.04</v>
      </c>
      <c r="AW174" s="35" t="s">
        <v>272</v>
      </c>
      <c r="AX174" s="35" t="s">
        <v>454</v>
      </c>
      <c r="AY174" s="19" t="s">
        <v>65</v>
      </c>
      <c r="AZ174" s="53"/>
    </row>
    <row r="175" spans="1:52" s="6" customFormat="1" ht="14.5" customHeight="1" x14ac:dyDescent="0.3">
      <c r="A175" s="75" t="s">
        <v>7</v>
      </c>
      <c r="B175" s="32"/>
      <c r="C175" s="25" t="s">
        <v>418</v>
      </c>
      <c r="D175" s="25" t="s">
        <v>276</v>
      </c>
      <c r="E175" s="25" t="s">
        <v>171</v>
      </c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36"/>
      <c r="V175" s="36"/>
      <c r="W175" s="36"/>
      <c r="X175" s="36"/>
      <c r="Y175" s="36"/>
      <c r="Z175" s="74"/>
      <c r="AA175" s="74"/>
      <c r="AB175" s="74"/>
      <c r="AC175" s="36"/>
      <c r="AD175" s="74">
        <v>0</v>
      </c>
      <c r="AE175" s="74">
        <v>0.03</v>
      </c>
      <c r="AF175" s="74"/>
      <c r="AG175" s="36">
        <v>1.03</v>
      </c>
      <c r="AH175" s="19" t="s">
        <v>184</v>
      </c>
      <c r="AI175" s="21">
        <v>0</v>
      </c>
      <c r="AJ175" s="21">
        <v>0.04</v>
      </c>
      <c r="AK175" s="21"/>
      <c r="AL175" s="21">
        <v>1.04</v>
      </c>
      <c r="AM175" s="22" t="s">
        <v>272</v>
      </c>
      <c r="AN175" s="22"/>
      <c r="AO175" s="19"/>
      <c r="AP175" s="42"/>
      <c r="AQ175" s="19" t="s">
        <v>184</v>
      </c>
      <c r="AR175" s="19" t="b">
        <v>1</v>
      </c>
      <c r="AS175" s="67">
        <v>0</v>
      </c>
      <c r="AT175" s="21">
        <v>0.04</v>
      </c>
      <c r="AU175" s="21"/>
      <c r="AV175" s="21">
        <v>1.04</v>
      </c>
      <c r="AW175" s="35" t="s">
        <v>272</v>
      </c>
      <c r="AX175" s="35" t="s">
        <v>454</v>
      </c>
      <c r="AY175" s="19" t="s">
        <v>65</v>
      </c>
      <c r="AZ175" s="53"/>
    </row>
    <row r="176" spans="1:52" s="6" customFormat="1" ht="14.5" customHeight="1" x14ac:dyDescent="0.3">
      <c r="A176" s="75" t="s">
        <v>7</v>
      </c>
      <c r="B176" s="32"/>
      <c r="C176" s="25" t="s">
        <v>418</v>
      </c>
      <c r="D176" s="25" t="s">
        <v>273</v>
      </c>
      <c r="E176" s="25" t="s">
        <v>171</v>
      </c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36"/>
      <c r="V176" s="36"/>
      <c r="W176" s="36"/>
      <c r="X176" s="36"/>
      <c r="Y176" s="36"/>
      <c r="Z176" s="74"/>
      <c r="AA176" s="74"/>
      <c r="AB176" s="74"/>
      <c r="AC176" s="36"/>
      <c r="AD176" s="74"/>
      <c r="AE176" s="74"/>
      <c r="AF176" s="74"/>
      <c r="AG176" s="36"/>
      <c r="AH176" s="19" t="s">
        <v>184</v>
      </c>
      <c r="AI176" s="21"/>
      <c r="AJ176" s="21"/>
      <c r="AK176" s="21"/>
      <c r="AL176" s="21">
        <v>0.8</v>
      </c>
      <c r="AM176" s="22" t="s">
        <v>464</v>
      </c>
      <c r="AN176" s="22"/>
      <c r="AO176" s="19"/>
      <c r="AP176" s="42"/>
      <c r="AQ176" s="19" t="s">
        <v>184</v>
      </c>
      <c r="AR176" s="19" t="b">
        <v>1</v>
      </c>
      <c r="AS176" s="67"/>
      <c r="AT176" s="21"/>
      <c r="AU176" s="21"/>
      <c r="AV176" s="21">
        <v>0.8</v>
      </c>
      <c r="AW176" s="35" t="s">
        <v>463</v>
      </c>
      <c r="AX176" s="35" t="s">
        <v>463</v>
      </c>
      <c r="AY176" s="19" t="s">
        <v>65</v>
      </c>
      <c r="AZ176" s="53"/>
    </row>
    <row r="177" spans="1:52" s="6" customFormat="1" ht="14.5" hidden="1" customHeight="1" x14ac:dyDescent="0.3">
      <c r="A177" s="25" t="s">
        <v>7</v>
      </c>
      <c r="B177" s="32"/>
      <c r="C177" s="25" t="s">
        <v>418</v>
      </c>
      <c r="D177" s="25" t="s">
        <v>437</v>
      </c>
      <c r="E177" s="25" t="s">
        <v>170</v>
      </c>
      <c r="F177" s="74"/>
      <c r="G177" s="74"/>
      <c r="H177" s="74"/>
      <c r="I177" s="74">
        <v>0.75</v>
      </c>
      <c r="J177" s="74">
        <v>0.95</v>
      </c>
      <c r="K177" s="74"/>
      <c r="L177" s="74"/>
      <c r="M177" s="74"/>
      <c r="N177" s="74"/>
      <c r="O177" s="85" t="s">
        <v>53</v>
      </c>
      <c r="P177" s="85"/>
      <c r="Q177" s="74">
        <v>0.75</v>
      </c>
      <c r="R177" s="74"/>
      <c r="S177" s="74"/>
      <c r="T177" s="74"/>
      <c r="U177" s="36">
        <v>0.8</v>
      </c>
      <c r="V177" s="36"/>
      <c r="W177" s="36"/>
      <c r="X177" s="36"/>
      <c r="Y177" s="36">
        <v>0.8</v>
      </c>
      <c r="Z177" s="74"/>
      <c r="AA177" s="74"/>
      <c r="AB177" s="74"/>
      <c r="AC177" s="36">
        <v>0.8</v>
      </c>
      <c r="AD177" s="74"/>
      <c r="AE177" s="74"/>
      <c r="AF177" s="74"/>
      <c r="AG177" s="36">
        <v>0.8</v>
      </c>
      <c r="AH177" s="19" t="s">
        <v>65</v>
      </c>
      <c r="AI177" s="21"/>
      <c r="AJ177" s="21"/>
      <c r="AK177" s="21"/>
      <c r="AL177" s="40">
        <v>0.8</v>
      </c>
      <c r="AM177" s="31" t="s">
        <v>236</v>
      </c>
      <c r="AN177" s="22"/>
      <c r="AO177" s="19" t="s">
        <v>65</v>
      </c>
      <c r="AP177" s="42"/>
      <c r="AQ177" s="19" t="s">
        <v>65</v>
      </c>
      <c r="AR177" s="42" t="b">
        <v>0</v>
      </c>
      <c r="AS177" s="21" t="s">
        <v>371</v>
      </c>
      <c r="AT177" s="21" t="s">
        <v>371</v>
      </c>
      <c r="AU177" s="21" t="s">
        <v>371</v>
      </c>
      <c r="AV177" s="21" t="s">
        <v>371</v>
      </c>
      <c r="AW177" s="21" t="s">
        <v>371</v>
      </c>
      <c r="AX177" s="21" t="s">
        <v>371</v>
      </c>
      <c r="AY177" s="19"/>
      <c r="AZ177" s="80"/>
    </row>
    <row r="178" spans="1:52" s="6" customFormat="1" ht="14.5" customHeight="1" outlineLevel="1" x14ac:dyDescent="0.3">
      <c r="A178" s="75" t="s">
        <v>7</v>
      </c>
      <c r="B178" s="32"/>
      <c r="C178" s="25" t="s">
        <v>418</v>
      </c>
      <c r="D178" s="25" t="s">
        <v>279</v>
      </c>
      <c r="E178" s="25" t="s">
        <v>171</v>
      </c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36">
        <v>0.95</v>
      </c>
      <c r="Z178" s="74"/>
      <c r="AA178" s="74"/>
      <c r="AB178" s="74"/>
      <c r="AC178" s="36">
        <v>0.95</v>
      </c>
      <c r="AD178" s="74"/>
      <c r="AE178" s="74"/>
      <c r="AF178" s="74"/>
      <c r="AG178" s="36">
        <v>0.95</v>
      </c>
      <c r="AH178" s="19" t="s">
        <v>184</v>
      </c>
      <c r="AI178" s="21">
        <v>0.19</v>
      </c>
      <c r="AJ178" s="21">
        <v>0.04</v>
      </c>
      <c r="AK178" s="21"/>
      <c r="AL178" s="21">
        <f>1-AI178+AJ178</f>
        <v>0.85000000000000009</v>
      </c>
      <c r="AM178" s="22" t="s">
        <v>448</v>
      </c>
      <c r="AN178" s="22" t="s">
        <v>454</v>
      </c>
      <c r="AO178" s="19" t="s">
        <v>184</v>
      </c>
      <c r="AP178" s="42"/>
      <c r="AQ178" s="19" t="s">
        <v>184</v>
      </c>
      <c r="AR178" s="19" t="b">
        <v>1</v>
      </c>
      <c r="AS178" s="67">
        <v>0.19</v>
      </c>
      <c r="AT178" s="21">
        <v>0.04</v>
      </c>
      <c r="AU178" s="21"/>
      <c r="AV178" s="21">
        <v>0.85000000000000009</v>
      </c>
      <c r="AW178" s="35" t="s">
        <v>448</v>
      </c>
      <c r="AX178" s="35" t="s">
        <v>454</v>
      </c>
      <c r="AY178" s="19" t="s">
        <v>65</v>
      </c>
      <c r="AZ178" s="53"/>
    </row>
    <row r="179" spans="1:52" s="6" customFormat="1" ht="14.5" customHeight="1" x14ac:dyDescent="0.3">
      <c r="A179" s="75" t="s">
        <v>7</v>
      </c>
      <c r="B179" s="32"/>
      <c r="C179" s="25" t="s">
        <v>418</v>
      </c>
      <c r="D179" s="25" t="s">
        <v>178</v>
      </c>
      <c r="E179" s="25" t="s">
        <v>170</v>
      </c>
      <c r="F179" s="74"/>
      <c r="G179" s="74"/>
      <c r="H179" s="74"/>
      <c r="I179" s="74" t="s">
        <v>6</v>
      </c>
      <c r="J179" s="74" t="s">
        <v>6</v>
      </c>
      <c r="K179" s="74" t="s">
        <v>6</v>
      </c>
      <c r="L179" s="74" t="s">
        <v>6</v>
      </c>
      <c r="M179" s="74" t="s">
        <v>6</v>
      </c>
      <c r="N179" s="74"/>
      <c r="O179" s="74"/>
      <c r="P179" s="74"/>
      <c r="Q179" s="74"/>
      <c r="R179" s="74"/>
      <c r="S179" s="74"/>
      <c r="T179" s="74"/>
      <c r="U179" s="74" t="s">
        <v>28</v>
      </c>
      <c r="V179" s="74"/>
      <c r="W179" s="74"/>
      <c r="X179" s="74"/>
      <c r="Y179" s="74">
        <v>0.9</v>
      </c>
      <c r="Z179" s="74">
        <v>0.23</v>
      </c>
      <c r="AA179" s="74">
        <v>0.03</v>
      </c>
      <c r="AB179" s="74"/>
      <c r="AC179" s="74">
        <v>0.9</v>
      </c>
      <c r="AD179" s="74">
        <v>0.23</v>
      </c>
      <c r="AE179" s="74">
        <v>0.03</v>
      </c>
      <c r="AF179" s="74"/>
      <c r="AG179" s="74">
        <v>0.9</v>
      </c>
      <c r="AH179" s="19" t="s">
        <v>184</v>
      </c>
      <c r="AI179" s="30"/>
      <c r="AJ179" s="30"/>
      <c r="AK179" s="30"/>
      <c r="AL179" s="30">
        <v>0.9</v>
      </c>
      <c r="AM179" s="31" t="s">
        <v>461</v>
      </c>
      <c r="AN179" s="22"/>
      <c r="AO179" s="19" t="s">
        <v>65</v>
      </c>
      <c r="AP179" s="42"/>
      <c r="AQ179" s="19" t="s">
        <v>184</v>
      </c>
      <c r="AR179" s="19" t="b">
        <v>1</v>
      </c>
      <c r="AS179" s="67"/>
      <c r="AT179" s="21"/>
      <c r="AU179" s="21"/>
      <c r="AV179" s="21">
        <v>0.9</v>
      </c>
      <c r="AW179" s="35" t="s">
        <v>461</v>
      </c>
      <c r="AX179" s="35" t="s">
        <v>461</v>
      </c>
      <c r="AY179" s="19" t="s">
        <v>65</v>
      </c>
      <c r="AZ179" s="53"/>
    </row>
    <row r="180" spans="1:52" s="6" customFormat="1" ht="14.5" customHeight="1" x14ac:dyDescent="0.3">
      <c r="A180" s="75" t="s">
        <v>7</v>
      </c>
      <c r="B180" s="32"/>
      <c r="C180" s="25" t="s">
        <v>418</v>
      </c>
      <c r="D180" s="25" t="s">
        <v>239</v>
      </c>
      <c r="E180" s="25" t="s">
        <v>170</v>
      </c>
      <c r="F180" s="74" t="s">
        <v>28</v>
      </c>
      <c r="G180" s="74">
        <v>0.9</v>
      </c>
      <c r="H180" s="74">
        <v>0.9</v>
      </c>
      <c r="I180" s="74" t="s">
        <v>95</v>
      </c>
      <c r="J180" s="74">
        <v>0.23</v>
      </c>
      <c r="K180" s="74">
        <v>0.03</v>
      </c>
      <c r="L180" s="74"/>
      <c r="M180" s="74">
        <v>0.9</v>
      </c>
      <c r="N180" s="74" t="s">
        <v>33</v>
      </c>
      <c r="O180" s="24" t="s">
        <v>44</v>
      </c>
      <c r="P180" s="24"/>
      <c r="Q180" s="74" t="s">
        <v>65</v>
      </c>
      <c r="R180" s="38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74" t="s">
        <v>6</v>
      </c>
      <c r="AH180" s="19" t="s">
        <v>184</v>
      </c>
      <c r="AI180" s="21"/>
      <c r="AJ180" s="21"/>
      <c r="AK180" s="21"/>
      <c r="AL180" s="21" t="s">
        <v>6</v>
      </c>
      <c r="AM180" s="22"/>
      <c r="AN180" s="22"/>
      <c r="AO180" s="19"/>
      <c r="AP180" s="31" t="s">
        <v>237</v>
      </c>
      <c r="AQ180" s="19" t="s">
        <v>184</v>
      </c>
      <c r="AR180" s="19" t="b">
        <v>1</v>
      </c>
      <c r="AS180" s="67"/>
      <c r="AT180" s="21"/>
      <c r="AU180" s="21"/>
      <c r="AV180" s="21" t="s">
        <v>6</v>
      </c>
      <c r="AW180" s="31" t="s">
        <v>365</v>
      </c>
      <c r="AX180" s="31" t="s">
        <v>365</v>
      </c>
      <c r="AY180" s="19" t="s">
        <v>65</v>
      </c>
      <c r="AZ180" s="31"/>
    </row>
    <row r="181" spans="1:52" s="6" customFormat="1" ht="14.5" customHeight="1" x14ac:dyDescent="0.3">
      <c r="A181" s="75" t="s">
        <v>7</v>
      </c>
      <c r="B181" s="32"/>
      <c r="C181" s="25" t="s">
        <v>418</v>
      </c>
      <c r="D181" s="25" t="s">
        <v>438</v>
      </c>
      <c r="E181" s="25" t="s">
        <v>170</v>
      </c>
      <c r="F181" s="74" t="s">
        <v>6</v>
      </c>
      <c r="G181" s="74" t="s">
        <v>6</v>
      </c>
      <c r="H181" s="74">
        <v>0.79</v>
      </c>
      <c r="I181" s="74"/>
      <c r="J181" s="74">
        <v>0.94</v>
      </c>
      <c r="K181" s="74">
        <v>0.23</v>
      </c>
      <c r="L181" s="74">
        <v>0.03</v>
      </c>
      <c r="M181" s="74">
        <v>0.8</v>
      </c>
      <c r="N181" s="74" t="s">
        <v>25</v>
      </c>
      <c r="O181" s="74" t="s">
        <v>25</v>
      </c>
      <c r="P181" s="74" t="s">
        <v>25</v>
      </c>
      <c r="Q181" s="74"/>
      <c r="R181" s="74">
        <v>0.23</v>
      </c>
      <c r="S181" s="74">
        <v>0.03</v>
      </c>
      <c r="T181" s="74"/>
      <c r="U181" s="74">
        <v>0.8</v>
      </c>
      <c r="V181" s="74">
        <v>0.23</v>
      </c>
      <c r="W181" s="74">
        <v>0.03</v>
      </c>
      <c r="X181" s="74"/>
      <c r="Y181" s="74">
        <v>0.8</v>
      </c>
      <c r="Z181" s="74">
        <v>0.23</v>
      </c>
      <c r="AA181" s="74">
        <v>0.03</v>
      </c>
      <c r="AB181" s="74"/>
      <c r="AC181" s="74">
        <v>0.8</v>
      </c>
      <c r="AD181" s="74">
        <v>0.23</v>
      </c>
      <c r="AE181" s="74">
        <v>0.03</v>
      </c>
      <c r="AF181" s="74"/>
      <c r="AG181" s="74">
        <v>0.8</v>
      </c>
      <c r="AH181" s="19" t="s">
        <v>184</v>
      </c>
      <c r="AI181" s="30">
        <v>0.23</v>
      </c>
      <c r="AJ181" s="30">
        <v>0.04</v>
      </c>
      <c r="AK181" s="30"/>
      <c r="AL181" s="30">
        <f>1-AI181+AJ181</f>
        <v>0.81</v>
      </c>
      <c r="AM181" s="31" t="s">
        <v>464</v>
      </c>
      <c r="AN181" s="22"/>
      <c r="AO181" s="19" t="s">
        <v>65</v>
      </c>
      <c r="AP181" s="42"/>
      <c r="AQ181" s="19" t="s">
        <v>184</v>
      </c>
      <c r="AR181" s="19" t="b">
        <v>1</v>
      </c>
      <c r="AS181" s="67">
        <v>0.23</v>
      </c>
      <c r="AT181" s="21">
        <v>0.04</v>
      </c>
      <c r="AU181" s="21"/>
      <c r="AV181" s="21">
        <v>0.81</v>
      </c>
      <c r="AW181" s="35" t="s">
        <v>463</v>
      </c>
      <c r="AX181" s="35" t="s">
        <v>454</v>
      </c>
      <c r="AY181" s="19" t="s">
        <v>65</v>
      </c>
      <c r="AZ181" s="53"/>
    </row>
    <row r="182" spans="1:52" s="6" customFormat="1" ht="14.5" hidden="1" customHeight="1" x14ac:dyDescent="0.3">
      <c r="A182" s="25" t="s">
        <v>7</v>
      </c>
      <c r="B182" s="32"/>
      <c r="C182" s="25" t="s">
        <v>418</v>
      </c>
      <c r="D182" s="25" t="s">
        <v>439</v>
      </c>
      <c r="E182" s="25" t="s">
        <v>170</v>
      </c>
      <c r="F182" s="74"/>
      <c r="G182" s="74"/>
      <c r="H182" s="74"/>
      <c r="I182" s="74">
        <v>0.8</v>
      </c>
      <c r="J182" s="74">
        <v>0.8</v>
      </c>
      <c r="K182" s="74">
        <v>0.1</v>
      </c>
      <c r="L182" s="74">
        <v>0.11</v>
      </c>
      <c r="M182" s="74">
        <v>1.02</v>
      </c>
      <c r="N182" s="74" t="s">
        <v>25</v>
      </c>
      <c r="O182" s="74" t="s">
        <v>25</v>
      </c>
      <c r="P182" s="74" t="s">
        <v>25</v>
      </c>
      <c r="Q182" s="74">
        <v>0.8</v>
      </c>
      <c r="R182" s="74">
        <v>0.1</v>
      </c>
      <c r="S182" s="74">
        <v>0.11</v>
      </c>
      <c r="T182" s="74"/>
      <c r="U182" s="74">
        <v>1.02</v>
      </c>
      <c r="V182" s="74">
        <v>0.1</v>
      </c>
      <c r="W182" s="74">
        <v>0.11</v>
      </c>
      <c r="X182" s="74"/>
      <c r="Y182" s="74">
        <v>1.02</v>
      </c>
      <c r="Z182" s="74">
        <v>0.1</v>
      </c>
      <c r="AA182" s="74">
        <v>0.11</v>
      </c>
      <c r="AB182" s="74"/>
      <c r="AC182" s="74">
        <v>1.01</v>
      </c>
      <c r="AD182" s="74">
        <v>0.1</v>
      </c>
      <c r="AE182" s="74">
        <v>0.11</v>
      </c>
      <c r="AF182" s="74"/>
      <c r="AG182" s="74"/>
      <c r="AH182" s="19" t="s">
        <v>65</v>
      </c>
      <c r="AI182" s="21"/>
      <c r="AJ182" s="21"/>
      <c r="AK182" s="21"/>
      <c r="AL182" s="21"/>
      <c r="AM182" s="22"/>
      <c r="AN182" s="22"/>
      <c r="AO182" s="19"/>
      <c r="AP182" s="42"/>
      <c r="AQ182" s="19" t="s">
        <v>65</v>
      </c>
      <c r="AR182" s="42" t="b">
        <v>1</v>
      </c>
      <c r="AS182" s="21" t="s">
        <v>371</v>
      </c>
      <c r="AT182" s="21" t="s">
        <v>371</v>
      </c>
      <c r="AU182" s="21" t="s">
        <v>371</v>
      </c>
      <c r="AV182" s="21" t="s">
        <v>371</v>
      </c>
      <c r="AW182" s="21" t="s">
        <v>371</v>
      </c>
      <c r="AX182" s="21" t="s">
        <v>371</v>
      </c>
      <c r="AY182" s="19"/>
      <c r="AZ182" s="80"/>
    </row>
    <row r="183" spans="1:52" s="6" customFormat="1" ht="14.5" hidden="1" customHeight="1" x14ac:dyDescent="0.3">
      <c r="A183" s="25" t="s">
        <v>7</v>
      </c>
      <c r="B183" s="32"/>
      <c r="C183" s="25" t="s">
        <v>134</v>
      </c>
      <c r="D183" s="25" t="s">
        <v>132</v>
      </c>
      <c r="E183" s="25" t="s">
        <v>108</v>
      </c>
      <c r="F183" s="74" t="s">
        <v>6</v>
      </c>
      <c r="G183" s="74" t="s">
        <v>6</v>
      </c>
      <c r="H183" s="74" t="s">
        <v>6</v>
      </c>
      <c r="I183" s="74">
        <v>0.59</v>
      </c>
      <c r="J183" s="74" t="s">
        <v>10</v>
      </c>
      <c r="K183" s="74" t="s">
        <v>25</v>
      </c>
      <c r="L183" s="74" t="s">
        <v>25</v>
      </c>
      <c r="M183" s="74" t="s">
        <v>25</v>
      </c>
      <c r="N183" s="74" t="s">
        <v>25</v>
      </c>
      <c r="O183" s="74" t="s">
        <v>25</v>
      </c>
      <c r="P183" s="74" t="s">
        <v>25</v>
      </c>
      <c r="Q183" s="74"/>
      <c r="R183" s="74">
        <v>0.41</v>
      </c>
      <c r="S183" s="74"/>
      <c r="T183" s="74"/>
      <c r="U183" s="85">
        <v>0.99</v>
      </c>
      <c r="V183" s="74">
        <v>0.41</v>
      </c>
      <c r="W183" s="74"/>
      <c r="X183" s="74"/>
      <c r="Y183" s="85">
        <v>0.99</v>
      </c>
      <c r="Z183" s="74">
        <v>0.41</v>
      </c>
      <c r="AA183" s="74"/>
      <c r="AB183" s="74"/>
      <c r="AC183" s="85">
        <v>0.99</v>
      </c>
      <c r="AD183" s="74"/>
      <c r="AE183" s="74"/>
      <c r="AF183" s="74"/>
      <c r="AG183" s="42"/>
      <c r="AH183" s="19" t="s">
        <v>65</v>
      </c>
      <c r="AI183" s="21"/>
      <c r="AJ183" s="21"/>
      <c r="AK183" s="21"/>
      <c r="AL183" s="21"/>
      <c r="AM183" s="22"/>
      <c r="AN183" s="22"/>
      <c r="AO183" s="19"/>
      <c r="AP183" s="42"/>
      <c r="AQ183" s="19" t="s">
        <v>65</v>
      </c>
      <c r="AR183" s="42" t="b">
        <v>1</v>
      </c>
      <c r="AS183" s="21" t="s">
        <v>371</v>
      </c>
      <c r="AT183" s="21" t="s">
        <v>371</v>
      </c>
      <c r="AU183" s="21" t="s">
        <v>371</v>
      </c>
      <c r="AV183" s="21" t="s">
        <v>371</v>
      </c>
      <c r="AW183" s="21" t="s">
        <v>371</v>
      </c>
      <c r="AX183" s="21" t="s">
        <v>371</v>
      </c>
      <c r="AY183" s="19"/>
      <c r="AZ183" s="80"/>
    </row>
    <row r="184" spans="1:52" s="6" customFormat="1" ht="14.5" hidden="1" customHeight="1" x14ac:dyDescent="0.3">
      <c r="A184" s="25" t="s">
        <v>7</v>
      </c>
      <c r="B184" s="32"/>
      <c r="C184" s="25" t="s">
        <v>134</v>
      </c>
      <c r="D184" s="25" t="s">
        <v>133</v>
      </c>
      <c r="E184" s="25" t="s">
        <v>108</v>
      </c>
      <c r="F184" s="74" t="s">
        <v>6</v>
      </c>
      <c r="G184" s="74" t="s">
        <v>6</v>
      </c>
      <c r="H184" s="74" t="s">
        <v>6</v>
      </c>
      <c r="I184" s="74" t="s">
        <v>6</v>
      </c>
      <c r="J184" s="74" t="s">
        <v>10</v>
      </c>
      <c r="K184" s="74">
        <v>0.25</v>
      </c>
      <c r="L184" s="37" t="s">
        <v>20</v>
      </c>
      <c r="M184" s="74">
        <v>0.99</v>
      </c>
      <c r="N184" s="74" t="s">
        <v>25</v>
      </c>
      <c r="O184" s="74" t="s">
        <v>25</v>
      </c>
      <c r="P184" s="74" t="s">
        <v>25</v>
      </c>
      <c r="Q184" s="74">
        <v>0.59</v>
      </c>
      <c r="R184" s="74">
        <v>0.25</v>
      </c>
      <c r="S184" s="74">
        <v>0.12</v>
      </c>
      <c r="T184" s="74">
        <v>0.2</v>
      </c>
      <c r="U184" s="85"/>
      <c r="V184" s="74">
        <v>0.25</v>
      </c>
      <c r="W184" s="74">
        <v>0.12</v>
      </c>
      <c r="X184" s="74">
        <v>0.2</v>
      </c>
      <c r="Y184" s="85"/>
      <c r="Z184" s="74">
        <v>0.25</v>
      </c>
      <c r="AA184" s="74">
        <v>0.12</v>
      </c>
      <c r="AB184" s="74">
        <v>0.2</v>
      </c>
      <c r="AC184" s="85"/>
      <c r="AD184" s="74"/>
      <c r="AE184" s="74"/>
      <c r="AF184" s="74"/>
      <c r="AG184" s="42"/>
      <c r="AH184" s="19" t="s">
        <v>65</v>
      </c>
      <c r="AI184" s="21"/>
      <c r="AJ184" s="21"/>
      <c r="AK184" s="21"/>
      <c r="AL184" s="21"/>
      <c r="AM184" s="22"/>
      <c r="AN184" s="22"/>
      <c r="AO184" s="19"/>
      <c r="AP184" s="42"/>
      <c r="AQ184" s="19" t="s">
        <v>65</v>
      </c>
      <c r="AR184" s="42" t="b">
        <v>1</v>
      </c>
      <c r="AS184" s="21" t="s">
        <v>371</v>
      </c>
      <c r="AT184" s="21" t="s">
        <v>371</v>
      </c>
      <c r="AU184" s="21" t="s">
        <v>371</v>
      </c>
      <c r="AV184" s="21" t="s">
        <v>371</v>
      </c>
      <c r="AW184" s="21" t="s">
        <v>371</v>
      </c>
      <c r="AX184" s="21" t="s">
        <v>371</v>
      </c>
      <c r="AY184" s="19"/>
      <c r="AZ184" s="80"/>
    </row>
    <row r="185" spans="1:52" s="6" customFormat="1" ht="14.5" customHeight="1" x14ac:dyDescent="0.3">
      <c r="A185" s="75" t="s">
        <v>7</v>
      </c>
      <c r="B185" s="32"/>
      <c r="C185" s="25" t="s">
        <v>419</v>
      </c>
      <c r="D185" s="25" t="s">
        <v>201</v>
      </c>
      <c r="E185" s="25" t="s">
        <v>442</v>
      </c>
      <c r="F185" s="74"/>
      <c r="G185" s="74"/>
      <c r="H185" s="74"/>
      <c r="I185" s="74"/>
      <c r="J185" s="74"/>
      <c r="K185" s="74"/>
      <c r="L185" s="37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>
        <v>0.43</v>
      </c>
      <c r="AE185" s="74">
        <f>AA184</f>
        <v>0.12</v>
      </c>
      <c r="AF185" s="74"/>
      <c r="AG185" s="74">
        <f>1-AD185+AE185+AF185</f>
        <v>0.69000000000000006</v>
      </c>
      <c r="AH185" s="19" t="s">
        <v>184</v>
      </c>
      <c r="AI185" s="21">
        <v>0.43</v>
      </c>
      <c r="AJ185" s="21">
        <v>0.08</v>
      </c>
      <c r="AK185" s="21"/>
      <c r="AL185" s="21">
        <f>1-AI185+AJ185</f>
        <v>0.65</v>
      </c>
      <c r="AM185" s="31" t="s">
        <v>235</v>
      </c>
      <c r="AN185" s="31" t="s">
        <v>235</v>
      </c>
      <c r="AO185" s="19" t="s">
        <v>184</v>
      </c>
      <c r="AP185" s="42" t="s">
        <v>247</v>
      </c>
      <c r="AQ185" s="19" t="s">
        <v>184</v>
      </c>
      <c r="AR185" s="19" t="b">
        <v>0</v>
      </c>
      <c r="AS185" s="67">
        <v>0.25</v>
      </c>
      <c r="AT185" s="21">
        <v>0.08</v>
      </c>
      <c r="AU185" s="21"/>
      <c r="AV185" s="21">
        <v>0.83</v>
      </c>
      <c r="AW185" s="69" t="s">
        <v>468</v>
      </c>
      <c r="AX185" s="35" t="s">
        <v>454</v>
      </c>
      <c r="AY185" s="19" t="s">
        <v>184</v>
      </c>
      <c r="AZ185" s="22"/>
    </row>
    <row r="186" spans="1:52" s="6" customFormat="1" ht="14.5" customHeight="1" x14ac:dyDescent="0.3">
      <c r="A186" s="75" t="s">
        <v>7</v>
      </c>
      <c r="B186" s="32"/>
      <c r="C186" s="25" t="s">
        <v>419</v>
      </c>
      <c r="D186" s="25" t="s">
        <v>239</v>
      </c>
      <c r="E186" s="25" t="s">
        <v>442</v>
      </c>
      <c r="F186" s="74"/>
      <c r="G186" s="74"/>
      <c r="H186" s="74"/>
      <c r="I186" s="74"/>
      <c r="J186" s="74"/>
      <c r="K186" s="74"/>
      <c r="L186" s="37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 t="s">
        <v>6</v>
      </c>
      <c r="AH186" s="19" t="s">
        <v>184</v>
      </c>
      <c r="AI186" s="21"/>
      <c r="AJ186" s="21"/>
      <c r="AK186" s="21"/>
      <c r="AL186" s="21" t="s">
        <v>6</v>
      </c>
      <c r="AM186" s="22"/>
      <c r="AN186" s="22"/>
      <c r="AO186" s="19"/>
      <c r="AP186" s="31" t="s">
        <v>237</v>
      </c>
      <c r="AQ186" s="19" t="s">
        <v>184</v>
      </c>
      <c r="AR186" s="19" t="b">
        <v>1</v>
      </c>
      <c r="AS186" s="67"/>
      <c r="AT186" s="21"/>
      <c r="AU186" s="21"/>
      <c r="AV186" s="21" t="s">
        <v>6</v>
      </c>
      <c r="AW186" s="31" t="s">
        <v>365</v>
      </c>
      <c r="AX186" s="31" t="s">
        <v>365</v>
      </c>
      <c r="AY186" s="19" t="s">
        <v>65</v>
      </c>
      <c r="AZ186" s="31"/>
    </row>
    <row r="187" spans="1:52" s="6" customFormat="1" ht="14.5" customHeight="1" x14ac:dyDescent="0.3">
      <c r="A187" s="75" t="s">
        <v>7</v>
      </c>
      <c r="B187" s="32"/>
      <c r="C187" s="25" t="s">
        <v>419</v>
      </c>
      <c r="D187" s="25" t="s">
        <v>172</v>
      </c>
      <c r="E187" s="25" t="s">
        <v>442</v>
      </c>
      <c r="F187" s="74"/>
      <c r="G187" s="74"/>
      <c r="H187" s="74"/>
      <c r="I187" s="74"/>
      <c r="J187" s="74"/>
      <c r="K187" s="74"/>
      <c r="L187" s="37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>
        <v>0.56999999999999995</v>
      </c>
      <c r="AH187" s="19" t="s">
        <v>184</v>
      </c>
      <c r="AI187" s="21"/>
      <c r="AJ187" s="21"/>
      <c r="AK187" s="21"/>
      <c r="AL187" s="30">
        <v>0.56999999999999995</v>
      </c>
      <c r="AM187" s="22" t="s">
        <v>463</v>
      </c>
      <c r="AN187" s="22"/>
      <c r="AO187" s="19" t="s">
        <v>65</v>
      </c>
      <c r="AP187" s="42" t="s">
        <v>247</v>
      </c>
      <c r="AQ187" s="19" t="s">
        <v>184</v>
      </c>
      <c r="AR187" s="19" t="b">
        <v>1</v>
      </c>
      <c r="AS187" s="4"/>
      <c r="AT187" s="4"/>
      <c r="AU187" s="21"/>
      <c r="AV187" s="21">
        <v>0.56999999999999995</v>
      </c>
      <c r="AW187" s="35" t="s">
        <v>463</v>
      </c>
      <c r="AX187" s="35" t="s">
        <v>463</v>
      </c>
      <c r="AY187" s="19" t="s">
        <v>184</v>
      </c>
      <c r="AZ187" s="22"/>
    </row>
    <row r="188" spans="1:52" s="6" customFormat="1" ht="14.5" customHeight="1" x14ac:dyDescent="0.3">
      <c r="A188" s="75" t="s">
        <v>7</v>
      </c>
      <c r="B188" s="32"/>
      <c r="C188" s="25" t="s">
        <v>419</v>
      </c>
      <c r="D188" s="25" t="s">
        <v>173</v>
      </c>
      <c r="E188" s="25" t="s">
        <v>442</v>
      </c>
      <c r="F188" s="74"/>
      <c r="G188" s="74"/>
      <c r="H188" s="74"/>
      <c r="I188" s="74"/>
      <c r="J188" s="74"/>
      <c r="K188" s="74"/>
      <c r="L188" s="37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>
        <v>0.68</v>
      </c>
      <c r="AH188" s="19" t="s">
        <v>184</v>
      </c>
      <c r="AI188" s="21"/>
      <c r="AJ188" s="21"/>
      <c r="AK188" s="21"/>
      <c r="AL188" s="30">
        <v>0.68</v>
      </c>
      <c r="AM188" s="22" t="s">
        <v>238</v>
      </c>
      <c r="AN188" s="22"/>
      <c r="AO188" s="19" t="s">
        <v>65</v>
      </c>
      <c r="AP188" s="42" t="s">
        <v>247</v>
      </c>
      <c r="AQ188" s="19" t="s">
        <v>184</v>
      </c>
      <c r="AR188" s="19" t="b">
        <v>0</v>
      </c>
      <c r="AS188" s="67">
        <v>0.45</v>
      </c>
      <c r="AT188" s="21">
        <v>0.08</v>
      </c>
      <c r="AU188" s="21"/>
      <c r="AV188" s="21">
        <v>0.63</v>
      </c>
      <c r="AW188" s="69" t="s">
        <v>468</v>
      </c>
      <c r="AX188" s="35" t="s">
        <v>454</v>
      </c>
      <c r="AY188" s="19" t="s">
        <v>184</v>
      </c>
      <c r="AZ188" s="22"/>
    </row>
    <row r="189" spans="1:52" s="6" customFormat="1" ht="14.5" customHeight="1" x14ac:dyDescent="0.3">
      <c r="A189" s="75" t="s">
        <v>7</v>
      </c>
      <c r="B189" s="32"/>
      <c r="C189" s="25" t="s">
        <v>419</v>
      </c>
      <c r="D189" s="25" t="s">
        <v>175</v>
      </c>
      <c r="E189" s="25" t="s">
        <v>442</v>
      </c>
      <c r="F189" s="74"/>
      <c r="G189" s="74"/>
      <c r="H189" s="74"/>
      <c r="I189" s="74"/>
      <c r="J189" s="74"/>
      <c r="K189" s="74"/>
      <c r="L189" s="37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>
        <v>0.68</v>
      </c>
      <c r="AH189" s="19" t="s">
        <v>184</v>
      </c>
      <c r="AI189" s="21"/>
      <c r="AJ189" s="21"/>
      <c r="AK189" s="21"/>
      <c r="AL189" s="30">
        <v>0.68</v>
      </c>
      <c r="AM189" s="22" t="s">
        <v>238</v>
      </c>
      <c r="AN189" s="22"/>
      <c r="AO189" s="19" t="s">
        <v>65</v>
      </c>
      <c r="AP189" s="42" t="s">
        <v>247</v>
      </c>
      <c r="AQ189" s="19" t="s">
        <v>184</v>
      </c>
      <c r="AR189" s="19" t="b">
        <v>0</v>
      </c>
      <c r="AS189" s="67">
        <v>0.3</v>
      </c>
      <c r="AT189" s="21">
        <v>0.08</v>
      </c>
      <c r="AU189" s="21"/>
      <c r="AV189" s="21">
        <v>0.78</v>
      </c>
      <c r="AW189" s="69" t="s">
        <v>468</v>
      </c>
      <c r="AX189" s="35" t="s">
        <v>454</v>
      </c>
      <c r="AY189" s="19" t="s">
        <v>184</v>
      </c>
      <c r="AZ189" s="22"/>
    </row>
    <row r="190" spans="1:52" s="6" customFormat="1" ht="14.5" customHeight="1" x14ac:dyDescent="0.3">
      <c r="A190" s="75" t="s">
        <v>7</v>
      </c>
      <c r="B190" s="32"/>
      <c r="C190" s="25" t="s">
        <v>419</v>
      </c>
      <c r="D190" s="25" t="s">
        <v>176</v>
      </c>
      <c r="E190" s="25" t="s">
        <v>442</v>
      </c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24"/>
      <c r="S190" s="24"/>
      <c r="T190" s="74"/>
      <c r="U190" s="38"/>
      <c r="V190" s="38"/>
      <c r="W190" s="38"/>
      <c r="X190" s="38"/>
      <c r="Y190" s="42"/>
      <c r="Z190" s="42"/>
      <c r="AA190" s="42"/>
      <c r="AB190" s="42"/>
      <c r="AC190" s="42"/>
      <c r="AD190" s="74"/>
      <c r="AE190" s="74"/>
      <c r="AF190" s="42"/>
      <c r="AG190" s="74">
        <v>0.8</v>
      </c>
      <c r="AH190" s="19" t="s">
        <v>184</v>
      </c>
      <c r="AI190" s="21"/>
      <c r="AJ190" s="21"/>
      <c r="AK190" s="21"/>
      <c r="AL190" s="21">
        <v>0.8</v>
      </c>
      <c r="AM190" s="22" t="s">
        <v>238</v>
      </c>
      <c r="AN190" s="22"/>
      <c r="AO190" s="19" t="s">
        <v>65</v>
      </c>
      <c r="AP190" s="42" t="s">
        <v>247</v>
      </c>
      <c r="AQ190" s="19" t="s">
        <v>184</v>
      </c>
      <c r="AR190" s="19" t="b">
        <v>0</v>
      </c>
      <c r="AS190" s="67">
        <v>0.3</v>
      </c>
      <c r="AT190" s="21">
        <v>0.08</v>
      </c>
      <c r="AU190" s="21"/>
      <c r="AV190" s="21">
        <v>0.78</v>
      </c>
      <c r="AW190" s="69" t="s">
        <v>468</v>
      </c>
      <c r="AX190" s="35" t="s">
        <v>454</v>
      </c>
      <c r="AY190" s="19" t="s">
        <v>184</v>
      </c>
      <c r="AZ190" s="22"/>
    </row>
    <row r="191" spans="1:52" s="6" customFormat="1" ht="14.5" customHeight="1" x14ac:dyDescent="0.3">
      <c r="A191" s="75" t="s">
        <v>7</v>
      </c>
      <c r="B191" s="32"/>
      <c r="C191" s="25" t="s">
        <v>419</v>
      </c>
      <c r="D191" s="25" t="s">
        <v>174</v>
      </c>
      <c r="E191" s="25" t="s">
        <v>442</v>
      </c>
      <c r="F191" s="74"/>
      <c r="G191" s="74"/>
      <c r="H191" s="74"/>
      <c r="I191" s="74"/>
      <c r="J191" s="74"/>
      <c r="K191" s="74"/>
      <c r="L191" s="37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>
        <v>0.59</v>
      </c>
      <c r="AH191" s="19" t="s">
        <v>184</v>
      </c>
      <c r="AI191" s="21"/>
      <c r="AJ191" s="21"/>
      <c r="AK191" s="21"/>
      <c r="AL191" s="21">
        <v>0.59</v>
      </c>
      <c r="AM191" s="22" t="s">
        <v>463</v>
      </c>
      <c r="AN191" s="22"/>
      <c r="AO191" s="19" t="s">
        <v>65</v>
      </c>
      <c r="AP191" s="42" t="s">
        <v>247</v>
      </c>
      <c r="AQ191" s="19" t="s">
        <v>184</v>
      </c>
      <c r="AR191" s="19" t="b">
        <v>1</v>
      </c>
      <c r="AS191" s="4"/>
      <c r="AT191" s="4"/>
      <c r="AU191" s="21"/>
      <c r="AV191" s="21">
        <v>0.59</v>
      </c>
      <c r="AW191" s="35" t="s">
        <v>463</v>
      </c>
      <c r="AX191" s="35" t="s">
        <v>463</v>
      </c>
      <c r="AY191" s="19" t="s">
        <v>65</v>
      </c>
      <c r="AZ191" s="22"/>
    </row>
    <row r="192" spans="1:52" s="6" customFormat="1" ht="14.5" hidden="1" customHeight="1" x14ac:dyDescent="0.3">
      <c r="A192" s="25" t="s">
        <v>7</v>
      </c>
      <c r="B192" s="32"/>
      <c r="C192" s="25" t="s">
        <v>419</v>
      </c>
      <c r="D192" s="25" t="s">
        <v>139</v>
      </c>
      <c r="E192" s="25" t="s">
        <v>442</v>
      </c>
      <c r="F192" s="74"/>
      <c r="G192" s="74"/>
      <c r="H192" s="74"/>
      <c r="I192" s="74"/>
      <c r="J192" s="74"/>
      <c r="K192" s="74"/>
      <c r="L192" s="37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>
        <v>0.76</v>
      </c>
      <c r="AH192" s="19" t="s">
        <v>184</v>
      </c>
      <c r="AI192" s="21"/>
      <c r="AJ192" s="21"/>
      <c r="AK192" s="21"/>
      <c r="AL192" s="21">
        <v>0.76</v>
      </c>
      <c r="AM192" s="22" t="s">
        <v>238</v>
      </c>
      <c r="AN192" s="22"/>
      <c r="AO192" s="19" t="s">
        <v>65</v>
      </c>
      <c r="AP192" s="42" t="s">
        <v>247</v>
      </c>
      <c r="AQ192" s="19" t="s">
        <v>65</v>
      </c>
      <c r="AR192" s="42" t="b">
        <v>0</v>
      </c>
      <c r="AS192" s="21"/>
      <c r="AT192" s="21"/>
      <c r="AU192" s="21"/>
      <c r="AV192" s="21"/>
      <c r="AW192" s="22"/>
      <c r="AX192" s="35" t="s">
        <v>371</v>
      </c>
      <c r="AY192" s="19"/>
      <c r="AZ192" s="22" t="s">
        <v>378</v>
      </c>
    </row>
    <row r="193" spans="1:52" s="6" customFormat="1" ht="14.5" hidden="1" customHeight="1" x14ac:dyDescent="0.3">
      <c r="A193" s="75" t="s">
        <v>7</v>
      </c>
      <c r="B193" s="32"/>
      <c r="C193" s="25" t="s">
        <v>420</v>
      </c>
      <c r="D193" s="25" t="s">
        <v>168</v>
      </c>
      <c r="E193" s="25" t="s">
        <v>443</v>
      </c>
      <c r="F193" s="74"/>
      <c r="G193" s="74"/>
      <c r="H193" s="74"/>
      <c r="I193" s="74"/>
      <c r="J193" s="74"/>
      <c r="K193" s="74"/>
      <c r="L193" s="37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>
        <v>0.1</v>
      </c>
      <c r="AA193" s="74">
        <v>0.11</v>
      </c>
      <c r="AB193" s="74"/>
      <c r="AC193" s="74">
        <v>1.01</v>
      </c>
      <c r="AD193" s="74">
        <f>Z193</f>
        <v>0.1</v>
      </c>
      <c r="AE193" s="74">
        <v>0.11</v>
      </c>
      <c r="AF193" s="74"/>
      <c r="AG193" s="74">
        <f>1-AD193+AE193+AF193</f>
        <v>1.01</v>
      </c>
      <c r="AH193" s="19" t="s">
        <v>184</v>
      </c>
      <c r="AI193" s="21">
        <v>0.1</v>
      </c>
      <c r="AJ193" s="21">
        <v>0.11</v>
      </c>
      <c r="AK193" s="21"/>
      <c r="AL193" s="21">
        <v>1.01</v>
      </c>
      <c r="AM193" s="22" t="s">
        <v>311</v>
      </c>
      <c r="AN193" s="22" t="s">
        <v>311</v>
      </c>
      <c r="AO193" s="19" t="s">
        <v>65</v>
      </c>
      <c r="AP193" s="42" t="s">
        <v>248</v>
      </c>
      <c r="AQ193" s="19" t="s">
        <v>65</v>
      </c>
      <c r="AR193" s="42" t="b">
        <v>0</v>
      </c>
      <c r="AS193" s="21"/>
      <c r="AT193" s="21"/>
      <c r="AU193" s="21"/>
      <c r="AV193" s="21"/>
      <c r="AW193" s="22"/>
      <c r="AX193" s="22"/>
      <c r="AY193" s="19" t="s">
        <v>385</v>
      </c>
      <c r="AZ193" s="78"/>
    </row>
    <row r="194" spans="1:52" s="6" customFormat="1" ht="14.5" customHeight="1" x14ac:dyDescent="0.3">
      <c r="A194" s="75" t="s">
        <v>7</v>
      </c>
      <c r="B194" s="32"/>
      <c r="C194" s="25" t="s">
        <v>420</v>
      </c>
      <c r="D194" s="25" t="s">
        <v>257</v>
      </c>
      <c r="E194" s="25" t="s">
        <v>444</v>
      </c>
      <c r="F194" s="74"/>
      <c r="G194" s="74"/>
      <c r="H194" s="74"/>
      <c r="I194" s="74"/>
      <c r="J194" s="74"/>
      <c r="K194" s="74"/>
      <c r="L194" s="37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 t="s">
        <v>258</v>
      </c>
      <c r="AH194" s="19" t="s">
        <v>184</v>
      </c>
      <c r="AI194" s="21"/>
      <c r="AJ194" s="21"/>
      <c r="AK194" s="21"/>
      <c r="AL194" s="21" t="s">
        <v>6</v>
      </c>
      <c r="AM194" s="22"/>
      <c r="AN194" s="22"/>
      <c r="AO194" s="19"/>
      <c r="AP194" s="42"/>
      <c r="AQ194" s="19" t="s">
        <v>184</v>
      </c>
      <c r="AR194" s="19" t="b">
        <v>1</v>
      </c>
      <c r="AS194" s="67" t="s">
        <v>6</v>
      </c>
      <c r="AT194" s="21" t="s">
        <v>6</v>
      </c>
      <c r="AU194" s="21"/>
      <c r="AV194" s="21" t="s">
        <v>6</v>
      </c>
      <c r="AW194" s="31" t="s">
        <v>365</v>
      </c>
      <c r="AX194" s="31" t="s">
        <v>365</v>
      </c>
      <c r="AY194" s="19" t="s">
        <v>184</v>
      </c>
      <c r="AZ194" s="83"/>
    </row>
    <row r="195" spans="1:52" s="6" customFormat="1" ht="14.5" customHeight="1" x14ac:dyDescent="0.3">
      <c r="A195" s="75" t="s">
        <v>7</v>
      </c>
      <c r="B195" s="32"/>
      <c r="C195" s="25" t="s">
        <v>420</v>
      </c>
      <c r="D195" s="25" t="s">
        <v>335</v>
      </c>
      <c r="E195" s="25" t="s">
        <v>444</v>
      </c>
      <c r="F195" s="74"/>
      <c r="G195" s="74"/>
      <c r="H195" s="74"/>
      <c r="I195" s="74"/>
      <c r="J195" s="74"/>
      <c r="K195" s="74"/>
      <c r="L195" s="37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19"/>
      <c r="AI195" s="21"/>
      <c r="AJ195" s="21"/>
      <c r="AK195" s="21"/>
      <c r="AL195" s="21"/>
      <c r="AM195" s="22"/>
      <c r="AN195" s="22"/>
      <c r="AO195" s="19"/>
      <c r="AP195" s="42"/>
      <c r="AQ195" s="19" t="s">
        <v>184</v>
      </c>
      <c r="AR195" s="19" t="b">
        <v>0</v>
      </c>
      <c r="AS195" s="67">
        <v>0.24</v>
      </c>
      <c r="AT195" s="21">
        <v>0.02</v>
      </c>
      <c r="AU195" s="21"/>
      <c r="AV195" s="21">
        <v>0.78</v>
      </c>
      <c r="AW195" s="69" t="s">
        <v>453</v>
      </c>
      <c r="AX195" s="70" t="s">
        <v>448</v>
      </c>
      <c r="AY195" s="19" t="s">
        <v>184</v>
      </c>
      <c r="AZ195" s="22"/>
    </row>
    <row r="196" spans="1:52" s="6" customFormat="1" ht="14.5" customHeight="1" x14ac:dyDescent="0.3">
      <c r="A196" s="75" t="s">
        <v>7</v>
      </c>
      <c r="B196" s="32"/>
      <c r="C196" s="25" t="s">
        <v>420</v>
      </c>
      <c r="D196" s="25" t="s">
        <v>336</v>
      </c>
      <c r="E196" s="25" t="s">
        <v>444</v>
      </c>
      <c r="F196" s="74"/>
      <c r="G196" s="74"/>
      <c r="H196" s="74"/>
      <c r="I196" s="74"/>
      <c r="J196" s="74"/>
      <c r="K196" s="74"/>
      <c r="L196" s="37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19"/>
      <c r="AI196" s="21"/>
      <c r="AJ196" s="21"/>
      <c r="AK196" s="21"/>
      <c r="AL196" s="21"/>
      <c r="AM196" s="22"/>
      <c r="AN196" s="22"/>
      <c r="AO196" s="19"/>
      <c r="AP196" s="42"/>
      <c r="AQ196" s="19" t="s">
        <v>184</v>
      </c>
      <c r="AR196" s="19" t="b">
        <v>0</v>
      </c>
      <c r="AS196" s="67">
        <v>0.14000000000000001</v>
      </c>
      <c r="AT196" s="21">
        <v>0.02</v>
      </c>
      <c r="AU196" s="21"/>
      <c r="AV196" s="21">
        <v>0.88</v>
      </c>
      <c r="AW196" s="69" t="s">
        <v>453</v>
      </c>
      <c r="AX196" s="70" t="s">
        <v>448</v>
      </c>
      <c r="AY196" s="19" t="s">
        <v>184</v>
      </c>
      <c r="AZ196" s="22"/>
    </row>
    <row r="197" spans="1:52" s="6" customFormat="1" ht="14.5" customHeight="1" x14ac:dyDescent="0.3">
      <c r="A197" s="75" t="s">
        <v>7</v>
      </c>
      <c r="B197" s="32"/>
      <c r="C197" s="25" t="s">
        <v>420</v>
      </c>
      <c r="D197" s="25" t="s">
        <v>337</v>
      </c>
      <c r="E197" s="25" t="s">
        <v>444</v>
      </c>
      <c r="F197" s="74"/>
      <c r="G197" s="74"/>
      <c r="H197" s="74"/>
      <c r="I197" s="74"/>
      <c r="J197" s="74"/>
      <c r="K197" s="74"/>
      <c r="L197" s="37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19"/>
      <c r="AI197" s="21"/>
      <c r="AJ197" s="21"/>
      <c r="AK197" s="21"/>
      <c r="AL197" s="21"/>
      <c r="AM197" s="22"/>
      <c r="AN197" s="22"/>
      <c r="AO197" s="19"/>
      <c r="AP197" s="42"/>
      <c r="AQ197" s="19" t="s">
        <v>184</v>
      </c>
      <c r="AR197" s="19" t="b">
        <v>0</v>
      </c>
      <c r="AS197" s="67">
        <v>0.22</v>
      </c>
      <c r="AT197" s="21">
        <v>0.02</v>
      </c>
      <c r="AU197" s="21"/>
      <c r="AV197" s="21">
        <v>0.8</v>
      </c>
      <c r="AW197" s="70" t="s">
        <v>476</v>
      </c>
      <c r="AX197" s="70" t="s">
        <v>448</v>
      </c>
      <c r="AY197" s="19" t="s">
        <v>184</v>
      </c>
      <c r="AZ197" s="22"/>
    </row>
    <row r="198" spans="1:52" s="6" customFormat="1" ht="14.5" customHeight="1" x14ac:dyDescent="0.3">
      <c r="A198" s="75" t="s">
        <v>7</v>
      </c>
      <c r="B198" s="32"/>
      <c r="C198" s="25" t="s">
        <v>71</v>
      </c>
      <c r="D198" s="25"/>
      <c r="E198" s="25"/>
      <c r="F198" s="74" t="s">
        <v>6</v>
      </c>
      <c r="G198" s="74" t="s">
        <v>6</v>
      </c>
      <c r="H198" s="74" t="s">
        <v>6</v>
      </c>
      <c r="I198" s="74" t="s">
        <v>6</v>
      </c>
      <c r="J198" s="74" t="s">
        <v>10</v>
      </c>
      <c r="K198" s="74" t="s">
        <v>25</v>
      </c>
      <c r="L198" s="74" t="s">
        <v>25</v>
      </c>
      <c r="M198" s="74" t="s">
        <v>25</v>
      </c>
      <c r="N198" s="74" t="s">
        <v>25</v>
      </c>
      <c r="O198" s="74" t="s">
        <v>25</v>
      </c>
      <c r="P198" s="74" t="s">
        <v>25</v>
      </c>
      <c r="Q198" s="74">
        <v>0.8</v>
      </c>
      <c r="R198" s="74"/>
      <c r="S198" s="74"/>
      <c r="T198" s="74"/>
      <c r="U198" s="74">
        <v>0.8</v>
      </c>
      <c r="V198" s="74"/>
      <c r="W198" s="74"/>
      <c r="X198" s="74"/>
      <c r="Y198" s="74">
        <v>1</v>
      </c>
      <c r="Z198" s="74">
        <v>0.39</v>
      </c>
      <c r="AA198" s="74">
        <v>0.04</v>
      </c>
      <c r="AB198" s="74"/>
      <c r="AC198" s="74">
        <v>0.65</v>
      </c>
      <c r="AD198" s="74">
        <v>0.39</v>
      </c>
      <c r="AE198" s="74">
        <v>0.04</v>
      </c>
      <c r="AF198" s="74"/>
      <c r="AG198" s="74">
        <v>0.65</v>
      </c>
      <c r="AH198" s="27" t="s">
        <v>184</v>
      </c>
      <c r="AI198" s="23">
        <v>0.39</v>
      </c>
      <c r="AJ198" s="23">
        <v>0.04</v>
      </c>
      <c r="AK198" s="23"/>
      <c r="AL198" s="23">
        <v>0.65</v>
      </c>
      <c r="AM198" s="28" t="s">
        <v>252</v>
      </c>
      <c r="AN198" s="28"/>
      <c r="AO198" s="27" t="s">
        <v>65</v>
      </c>
      <c r="AP198" s="42"/>
      <c r="AQ198" s="19" t="s">
        <v>184</v>
      </c>
      <c r="AR198" s="19" t="b">
        <v>1</v>
      </c>
      <c r="AS198" s="67">
        <v>0.39</v>
      </c>
      <c r="AT198" s="21">
        <v>0.04</v>
      </c>
      <c r="AU198" s="21"/>
      <c r="AV198" s="21">
        <v>0.65</v>
      </c>
      <c r="AW198" s="35" t="s">
        <v>472</v>
      </c>
      <c r="AX198" s="35" t="s">
        <v>472</v>
      </c>
      <c r="AY198" s="19" t="s">
        <v>65</v>
      </c>
      <c r="AZ198" s="22"/>
    </row>
    <row r="199" spans="1:52" s="6" customFormat="1" ht="14.5" hidden="1" customHeight="1" x14ac:dyDescent="0.3">
      <c r="A199" s="25" t="s">
        <v>7</v>
      </c>
      <c r="B199" s="32"/>
      <c r="C199" s="25" t="s">
        <v>147</v>
      </c>
      <c r="D199" s="25"/>
      <c r="E199" s="25" t="s">
        <v>109</v>
      </c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>
        <v>1</v>
      </c>
      <c r="AD199" s="74"/>
      <c r="AE199" s="74"/>
      <c r="AF199" s="74"/>
      <c r="AG199" s="74">
        <v>1</v>
      </c>
      <c r="AH199" s="19" t="s">
        <v>256</v>
      </c>
      <c r="AI199" s="21"/>
      <c r="AJ199" s="21"/>
      <c r="AK199" s="21"/>
      <c r="AL199" s="23"/>
      <c r="AM199" s="28"/>
      <c r="AN199" s="28"/>
      <c r="AO199" s="27"/>
      <c r="AP199" s="33"/>
      <c r="AQ199" s="19" t="s">
        <v>256</v>
      </c>
      <c r="AR199" s="19" t="b">
        <v>1</v>
      </c>
      <c r="AS199" s="67" t="s">
        <v>371</v>
      </c>
      <c r="AT199" s="21" t="s">
        <v>371</v>
      </c>
      <c r="AU199" s="21" t="s">
        <v>371</v>
      </c>
      <c r="AV199" s="21" t="s">
        <v>371</v>
      </c>
      <c r="AW199" s="35" t="s">
        <v>371</v>
      </c>
      <c r="AX199" s="35" t="s">
        <v>371</v>
      </c>
      <c r="AY199" s="19"/>
      <c r="AZ199" s="53"/>
    </row>
    <row r="200" spans="1:52" s="6" customFormat="1" ht="14.5" hidden="1" customHeight="1" x14ac:dyDescent="0.3">
      <c r="A200" s="25" t="s">
        <v>7</v>
      </c>
      <c r="B200" s="32"/>
      <c r="C200" s="25" t="s">
        <v>147</v>
      </c>
      <c r="D200" s="25" t="s">
        <v>135</v>
      </c>
      <c r="E200" s="25" t="s">
        <v>109</v>
      </c>
      <c r="F200" s="74" t="s">
        <v>6</v>
      </c>
      <c r="G200" s="74" t="s">
        <v>6</v>
      </c>
      <c r="H200" s="74" t="s">
        <v>6</v>
      </c>
      <c r="I200" s="74">
        <v>0.76</v>
      </c>
      <c r="J200" s="74">
        <v>0.76</v>
      </c>
      <c r="K200" s="25" t="s">
        <v>25</v>
      </c>
      <c r="L200" s="25" t="s">
        <v>25</v>
      </c>
      <c r="M200" s="25" t="s">
        <v>25</v>
      </c>
      <c r="N200" s="74" t="s">
        <v>25</v>
      </c>
      <c r="O200" s="74" t="s">
        <v>25</v>
      </c>
      <c r="P200" s="74" t="s">
        <v>25</v>
      </c>
      <c r="Q200" s="74">
        <v>0.76</v>
      </c>
      <c r="R200" s="74" t="s">
        <v>27</v>
      </c>
      <c r="S200" s="74" t="s">
        <v>27</v>
      </c>
      <c r="T200" s="74">
        <v>0</v>
      </c>
      <c r="U200" s="74">
        <v>0.76</v>
      </c>
      <c r="V200" s="74" t="s">
        <v>27</v>
      </c>
      <c r="W200" s="74" t="s">
        <v>27</v>
      </c>
      <c r="X200" s="74">
        <v>0</v>
      </c>
      <c r="Y200" s="74">
        <v>0.83</v>
      </c>
      <c r="Z200" s="75"/>
      <c r="AA200" s="75"/>
      <c r="AB200" s="75"/>
      <c r="AC200" s="74">
        <v>1</v>
      </c>
      <c r="AD200" s="75"/>
      <c r="AE200" s="75"/>
      <c r="AF200" s="75"/>
      <c r="AG200" s="74"/>
      <c r="AH200" s="19" t="s">
        <v>65</v>
      </c>
      <c r="AI200" s="21"/>
      <c r="AJ200" s="21"/>
      <c r="AK200" s="21"/>
      <c r="AL200" s="21"/>
      <c r="AM200" s="22"/>
      <c r="AN200" s="22"/>
      <c r="AO200" s="19"/>
      <c r="AP200" s="42"/>
      <c r="AQ200" s="19" t="s">
        <v>65</v>
      </c>
      <c r="AR200" s="42" t="b">
        <v>1</v>
      </c>
      <c r="AS200" s="21" t="s">
        <v>371</v>
      </c>
      <c r="AT200" s="21" t="s">
        <v>371</v>
      </c>
      <c r="AU200" s="21" t="s">
        <v>371</v>
      </c>
      <c r="AV200" s="21" t="s">
        <v>371</v>
      </c>
      <c r="AW200" s="21" t="s">
        <v>371</v>
      </c>
      <c r="AX200" s="21" t="s">
        <v>371</v>
      </c>
      <c r="AY200" s="19"/>
      <c r="AZ200" s="80"/>
    </row>
    <row r="201" spans="1:52" s="6" customFormat="1" ht="14.5" customHeight="1" x14ac:dyDescent="0.3">
      <c r="A201" s="75" t="s">
        <v>7</v>
      </c>
      <c r="B201" s="32"/>
      <c r="C201" s="25" t="s">
        <v>147</v>
      </c>
      <c r="D201" s="25" t="s">
        <v>130</v>
      </c>
      <c r="E201" s="25" t="s">
        <v>109</v>
      </c>
      <c r="F201" s="74"/>
      <c r="G201" s="74"/>
      <c r="H201" s="74"/>
      <c r="I201" s="74"/>
      <c r="J201" s="74"/>
      <c r="K201" s="25"/>
      <c r="L201" s="25"/>
      <c r="M201" s="25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41">
        <v>1.05</v>
      </c>
      <c r="Z201" s="75"/>
      <c r="AA201" s="75"/>
      <c r="AB201" s="75"/>
      <c r="AC201" s="74">
        <v>1</v>
      </c>
      <c r="AD201" s="21"/>
      <c r="AE201" s="75"/>
      <c r="AF201" s="75"/>
      <c r="AG201" s="74">
        <v>1</v>
      </c>
      <c r="AH201" s="19" t="s">
        <v>184</v>
      </c>
      <c r="AI201" s="21"/>
      <c r="AJ201" s="21"/>
      <c r="AK201" s="21"/>
      <c r="AL201" s="23">
        <v>1</v>
      </c>
      <c r="AM201" s="28" t="s">
        <v>465</v>
      </c>
      <c r="AN201" s="28"/>
      <c r="AO201" s="27" t="s">
        <v>65</v>
      </c>
      <c r="AP201" s="42"/>
      <c r="AQ201" s="19" t="s">
        <v>184</v>
      </c>
      <c r="AR201" s="19" t="b">
        <v>1</v>
      </c>
      <c r="AS201" s="67"/>
      <c r="AT201" s="21"/>
      <c r="AU201" s="21"/>
      <c r="AV201" s="21">
        <v>1</v>
      </c>
      <c r="AW201" s="35" t="s">
        <v>463</v>
      </c>
      <c r="AX201" s="35" t="s">
        <v>463</v>
      </c>
      <c r="AY201" s="19" t="s">
        <v>65</v>
      </c>
      <c r="AZ201" s="53"/>
    </row>
    <row r="202" spans="1:52" s="6" customFormat="1" ht="14.5" customHeight="1" x14ac:dyDescent="0.3">
      <c r="A202" s="75" t="s">
        <v>7</v>
      </c>
      <c r="B202" s="32"/>
      <c r="C202" s="25" t="s">
        <v>147</v>
      </c>
      <c r="D202" s="25" t="s">
        <v>281</v>
      </c>
      <c r="E202" s="25" t="s">
        <v>109</v>
      </c>
      <c r="F202" s="74"/>
      <c r="G202" s="74"/>
      <c r="H202" s="74"/>
      <c r="I202" s="74"/>
      <c r="J202" s="74"/>
      <c r="K202" s="25"/>
      <c r="L202" s="25"/>
      <c r="M202" s="25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41">
        <v>1.04</v>
      </c>
      <c r="Z202" s="75"/>
      <c r="AA202" s="75"/>
      <c r="AB202" s="75"/>
      <c r="AC202" s="74">
        <v>1</v>
      </c>
      <c r="AD202" s="21"/>
      <c r="AE202" s="75"/>
      <c r="AF202" s="75"/>
      <c r="AG202" s="74">
        <v>1</v>
      </c>
      <c r="AH202" s="19" t="s">
        <v>184</v>
      </c>
      <c r="AI202" s="21"/>
      <c r="AJ202" s="21"/>
      <c r="AK202" s="21"/>
      <c r="AL202" s="23">
        <v>1</v>
      </c>
      <c r="AM202" s="28" t="s">
        <v>463</v>
      </c>
      <c r="AN202" s="28"/>
      <c r="AO202" s="27" t="s">
        <v>65</v>
      </c>
      <c r="AP202" s="42"/>
      <c r="AQ202" s="19" t="s">
        <v>184</v>
      </c>
      <c r="AR202" s="19" t="b">
        <v>1</v>
      </c>
      <c r="AS202" s="67"/>
      <c r="AT202" s="21"/>
      <c r="AU202" s="21"/>
      <c r="AV202" s="21">
        <v>1</v>
      </c>
      <c r="AW202" s="35" t="s">
        <v>463</v>
      </c>
      <c r="AX202" s="35" t="s">
        <v>463</v>
      </c>
      <c r="AY202" s="19" t="s">
        <v>65</v>
      </c>
      <c r="AZ202" s="53"/>
    </row>
    <row r="203" spans="1:52" s="6" customFormat="1" ht="14.5" customHeight="1" x14ac:dyDescent="0.3">
      <c r="A203" s="75" t="s">
        <v>7</v>
      </c>
      <c r="B203" s="32"/>
      <c r="C203" s="25" t="s">
        <v>147</v>
      </c>
      <c r="D203" s="25" t="s">
        <v>223</v>
      </c>
      <c r="E203" s="25" t="s">
        <v>109</v>
      </c>
      <c r="F203" s="74"/>
      <c r="G203" s="74"/>
      <c r="H203" s="74"/>
      <c r="I203" s="74"/>
      <c r="J203" s="74"/>
      <c r="K203" s="25"/>
      <c r="L203" s="25"/>
      <c r="M203" s="25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41"/>
      <c r="Z203" s="75"/>
      <c r="AA203" s="75"/>
      <c r="AB203" s="75"/>
      <c r="AC203" s="74"/>
      <c r="AD203" s="75"/>
      <c r="AE203" s="75"/>
      <c r="AF203" s="75"/>
      <c r="AG203" s="74">
        <v>1</v>
      </c>
      <c r="AH203" s="19" t="s">
        <v>184</v>
      </c>
      <c r="AI203" s="21">
        <f>AI171</f>
        <v>0.2</v>
      </c>
      <c r="AJ203" s="21">
        <f>AJ171</f>
        <v>0.04</v>
      </c>
      <c r="AK203" s="21"/>
      <c r="AL203" s="21">
        <f>AL171</f>
        <v>0.84000000000000008</v>
      </c>
      <c r="AM203" s="28" t="s">
        <v>455</v>
      </c>
      <c r="AN203" s="22" t="s">
        <v>456</v>
      </c>
      <c r="AO203" s="27" t="s">
        <v>184</v>
      </c>
      <c r="AP203" s="33"/>
      <c r="AQ203" s="19" t="s">
        <v>184</v>
      </c>
      <c r="AR203" s="19" t="b">
        <v>1</v>
      </c>
      <c r="AS203" s="67"/>
      <c r="AT203" s="21"/>
      <c r="AU203" s="21"/>
      <c r="AV203" s="21">
        <v>0.84000000000000008</v>
      </c>
      <c r="AW203" s="22" t="s">
        <v>457</v>
      </c>
      <c r="AX203" s="22" t="s">
        <v>457</v>
      </c>
      <c r="AY203" s="19" t="s">
        <v>65</v>
      </c>
      <c r="AZ203" s="53"/>
    </row>
    <row r="204" spans="1:52" s="6" customFormat="1" ht="14.5" customHeight="1" x14ac:dyDescent="0.3">
      <c r="A204" s="75" t="s">
        <v>7</v>
      </c>
      <c r="B204" s="32"/>
      <c r="C204" s="25" t="s">
        <v>147</v>
      </c>
      <c r="D204" s="25" t="s">
        <v>301</v>
      </c>
      <c r="E204" s="25" t="s">
        <v>109</v>
      </c>
      <c r="F204" s="74"/>
      <c r="G204" s="74"/>
      <c r="H204" s="74"/>
      <c r="I204" s="74"/>
      <c r="J204" s="74"/>
      <c r="K204" s="25"/>
      <c r="L204" s="25"/>
      <c r="M204" s="25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41"/>
      <c r="Z204" s="75"/>
      <c r="AA204" s="75"/>
      <c r="AB204" s="75"/>
      <c r="AC204" s="74"/>
      <c r="AD204" s="75"/>
      <c r="AE204" s="75"/>
      <c r="AF204" s="75"/>
      <c r="AG204" s="74">
        <v>1</v>
      </c>
      <c r="AH204" s="19" t="s">
        <v>184</v>
      </c>
      <c r="AI204" s="21"/>
      <c r="AJ204" s="21"/>
      <c r="AK204" s="21"/>
      <c r="AL204" s="23">
        <v>1</v>
      </c>
      <c r="AM204" s="28" t="s">
        <v>463</v>
      </c>
      <c r="AN204" s="28"/>
      <c r="AO204" s="27" t="s">
        <v>65</v>
      </c>
      <c r="AP204" s="42"/>
      <c r="AQ204" s="19" t="s">
        <v>184</v>
      </c>
      <c r="AR204" s="19" t="b">
        <v>1</v>
      </c>
      <c r="AS204" s="67"/>
      <c r="AT204" s="21"/>
      <c r="AU204" s="21"/>
      <c r="AV204" s="21">
        <v>1</v>
      </c>
      <c r="AW204" s="35" t="s">
        <v>463</v>
      </c>
      <c r="AX204" s="35"/>
      <c r="AY204" s="19" t="s">
        <v>65</v>
      </c>
      <c r="AZ204" s="53"/>
    </row>
    <row r="205" spans="1:52" s="6" customFormat="1" ht="14.5" customHeight="1" x14ac:dyDescent="0.3">
      <c r="A205" s="75" t="s">
        <v>7</v>
      </c>
      <c r="B205" s="32"/>
      <c r="C205" s="25" t="s">
        <v>147</v>
      </c>
      <c r="D205" s="25" t="s">
        <v>224</v>
      </c>
      <c r="E205" s="25" t="s">
        <v>109</v>
      </c>
      <c r="F205" s="74"/>
      <c r="G205" s="74"/>
      <c r="H205" s="74"/>
      <c r="I205" s="74"/>
      <c r="J205" s="74"/>
      <c r="K205" s="25"/>
      <c r="L205" s="25"/>
      <c r="M205" s="25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41"/>
      <c r="Z205" s="75"/>
      <c r="AA205" s="75"/>
      <c r="AB205" s="75"/>
      <c r="AC205" s="74"/>
      <c r="AD205" s="75"/>
      <c r="AE205" s="75"/>
      <c r="AF205" s="75"/>
      <c r="AG205" s="74">
        <v>1</v>
      </c>
      <c r="AH205" s="19" t="s">
        <v>184</v>
      </c>
      <c r="AI205" s="21"/>
      <c r="AJ205" s="21"/>
      <c r="AK205" s="21"/>
      <c r="AL205" s="23">
        <v>1</v>
      </c>
      <c r="AM205" s="28" t="s">
        <v>463</v>
      </c>
      <c r="AN205" s="28"/>
      <c r="AO205" s="27" t="s">
        <v>65</v>
      </c>
      <c r="AP205" s="42"/>
      <c r="AQ205" s="19" t="s">
        <v>184</v>
      </c>
      <c r="AR205" s="19" t="b">
        <v>1</v>
      </c>
      <c r="AS205" s="67"/>
      <c r="AT205" s="21"/>
      <c r="AU205" s="21"/>
      <c r="AV205" s="21">
        <v>1</v>
      </c>
      <c r="AW205" s="35" t="s">
        <v>463</v>
      </c>
      <c r="AX205" s="35" t="s">
        <v>463</v>
      </c>
      <c r="AY205" s="19" t="s">
        <v>65</v>
      </c>
      <c r="AZ205" s="53"/>
    </row>
    <row r="206" spans="1:52" s="6" customFormat="1" ht="14.5" hidden="1" customHeight="1" x14ac:dyDescent="0.3">
      <c r="A206" s="25" t="s">
        <v>7</v>
      </c>
      <c r="B206" s="18"/>
      <c r="C206" s="25" t="s">
        <v>421</v>
      </c>
      <c r="D206" s="25"/>
      <c r="E206" s="25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25"/>
      <c r="R206" s="25"/>
      <c r="S206" s="25"/>
      <c r="T206" s="25"/>
      <c r="U206" s="25"/>
      <c r="V206" s="75"/>
      <c r="W206" s="75"/>
      <c r="X206" s="75"/>
      <c r="Y206" s="74"/>
      <c r="Z206" s="75"/>
      <c r="AA206" s="75"/>
      <c r="AB206" s="75"/>
      <c r="AC206" s="74">
        <v>1</v>
      </c>
      <c r="AD206" s="75"/>
      <c r="AE206" s="75"/>
      <c r="AF206" s="75"/>
      <c r="AG206" s="74">
        <v>1</v>
      </c>
      <c r="AH206" s="19" t="s">
        <v>256</v>
      </c>
      <c r="AI206" s="21"/>
      <c r="AJ206" s="21"/>
      <c r="AK206" s="21"/>
      <c r="AL206" s="23"/>
      <c r="AM206" s="22"/>
      <c r="AN206" s="28"/>
      <c r="AO206" s="27"/>
      <c r="AP206" s="33"/>
      <c r="AQ206" s="19" t="s">
        <v>256</v>
      </c>
      <c r="AR206" s="19" t="b">
        <v>1</v>
      </c>
      <c r="AS206" s="67" t="s">
        <v>371</v>
      </c>
      <c r="AT206" s="21" t="s">
        <v>371</v>
      </c>
      <c r="AU206" s="21" t="s">
        <v>371</v>
      </c>
      <c r="AV206" s="21" t="s">
        <v>371</v>
      </c>
      <c r="AW206" s="35" t="s">
        <v>371</v>
      </c>
      <c r="AX206" s="35" t="s">
        <v>371</v>
      </c>
      <c r="AY206" s="19"/>
      <c r="AZ206" s="53"/>
    </row>
    <row r="207" spans="1:52" s="6" customFormat="1" ht="14.5" hidden="1" customHeight="1" x14ac:dyDescent="0.3">
      <c r="A207" s="25" t="s">
        <v>7</v>
      </c>
      <c r="B207" s="18"/>
      <c r="C207" s="25" t="s">
        <v>421</v>
      </c>
      <c r="D207" s="25" t="s">
        <v>135</v>
      </c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74">
        <v>0.83</v>
      </c>
      <c r="Z207" s="25"/>
      <c r="AA207" s="25"/>
      <c r="AB207" s="25"/>
      <c r="AC207" s="74">
        <v>1</v>
      </c>
      <c r="AD207" s="25"/>
      <c r="AE207" s="25"/>
      <c r="AF207" s="25"/>
      <c r="AG207" s="74">
        <v>1</v>
      </c>
      <c r="AH207" s="19" t="s">
        <v>65</v>
      </c>
      <c r="AI207" s="21"/>
      <c r="AJ207" s="21"/>
      <c r="AK207" s="21"/>
      <c r="AL207" s="21"/>
      <c r="AM207" s="22"/>
      <c r="AN207" s="22"/>
      <c r="AO207" s="19"/>
      <c r="AP207" s="42"/>
      <c r="AQ207" s="19" t="s">
        <v>65</v>
      </c>
      <c r="AR207" s="42" t="b">
        <v>1</v>
      </c>
      <c r="AS207" s="21" t="s">
        <v>371</v>
      </c>
      <c r="AT207" s="21" t="s">
        <v>371</v>
      </c>
      <c r="AU207" s="21" t="s">
        <v>371</v>
      </c>
      <c r="AV207" s="21" t="s">
        <v>371</v>
      </c>
      <c r="AW207" s="21" t="s">
        <v>371</v>
      </c>
      <c r="AX207" s="21" t="s">
        <v>371</v>
      </c>
      <c r="AY207" s="19"/>
      <c r="AZ207" s="80"/>
    </row>
    <row r="208" spans="1:52" s="6" customFormat="1" ht="14.5" customHeight="1" x14ac:dyDescent="0.3">
      <c r="A208" s="75" t="s">
        <v>7</v>
      </c>
      <c r="B208" s="18"/>
      <c r="C208" s="25" t="s">
        <v>421</v>
      </c>
      <c r="D208" s="25" t="s">
        <v>130</v>
      </c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74">
        <v>1.05</v>
      </c>
      <c r="Z208" s="75"/>
      <c r="AA208" s="75"/>
      <c r="AB208" s="75"/>
      <c r="AC208" s="74">
        <v>1</v>
      </c>
      <c r="AD208" s="21"/>
      <c r="AE208" s="75"/>
      <c r="AF208" s="75"/>
      <c r="AG208" s="74">
        <v>1</v>
      </c>
      <c r="AH208" s="19" t="s">
        <v>184</v>
      </c>
      <c r="AI208" s="21"/>
      <c r="AJ208" s="21"/>
      <c r="AK208" s="21"/>
      <c r="AL208" s="23">
        <v>1</v>
      </c>
      <c r="AM208" s="22" t="s">
        <v>463</v>
      </c>
      <c r="AN208" s="28"/>
      <c r="AO208" s="27" t="s">
        <v>65</v>
      </c>
      <c r="AP208" s="33"/>
      <c r="AQ208" s="19" t="s">
        <v>184</v>
      </c>
      <c r="AR208" s="19" t="b">
        <v>1</v>
      </c>
      <c r="AS208" s="67"/>
      <c r="AT208" s="21"/>
      <c r="AU208" s="21"/>
      <c r="AV208" s="21">
        <v>1</v>
      </c>
      <c r="AW208" s="35" t="s">
        <v>463</v>
      </c>
      <c r="AX208" s="35" t="s">
        <v>463</v>
      </c>
      <c r="AY208" s="19" t="s">
        <v>65</v>
      </c>
      <c r="AZ208" s="53"/>
    </row>
    <row r="209" spans="1:52" s="6" customFormat="1" ht="14.5" customHeight="1" x14ac:dyDescent="0.3">
      <c r="A209" s="75" t="s">
        <v>7</v>
      </c>
      <c r="B209" s="18"/>
      <c r="C209" s="25" t="s">
        <v>421</v>
      </c>
      <c r="D209" s="25" t="s">
        <v>281</v>
      </c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74">
        <v>1.04</v>
      </c>
      <c r="Z209" s="75"/>
      <c r="AA209" s="75"/>
      <c r="AB209" s="75"/>
      <c r="AC209" s="74">
        <v>1</v>
      </c>
      <c r="AD209" s="21"/>
      <c r="AE209" s="75"/>
      <c r="AF209" s="75"/>
      <c r="AG209" s="74">
        <v>1</v>
      </c>
      <c r="AH209" s="19" t="s">
        <v>184</v>
      </c>
      <c r="AI209" s="21"/>
      <c r="AJ209" s="21"/>
      <c r="AK209" s="21"/>
      <c r="AL209" s="23">
        <v>1</v>
      </c>
      <c r="AM209" s="22" t="s">
        <v>463</v>
      </c>
      <c r="AN209" s="28"/>
      <c r="AO209" s="27" t="s">
        <v>65</v>
      </c>
      <c r="AP209" s="33"/>
      <c r="AQ209" s="19" t="s">
        <v>184</v>
      </c>
      <c r="AR209" s="19" t="b">
        <v>1</v>
      </c>
      <c r="AS209" s="67"/>
      <c r="AT209" s="21"/>
      <c r="AU209" s="21"/>
      <c r="AV209" s="21">
        <v>1</v>
      </c>
      <c r="AW209" s="35" t="s">
        <v>463</v>
      </c>
      <c r="AX209" s="35" t="s">
        <v>463</v>
      </c>
      <c r="AY209" s="19" t="s">
        <v>65</v>
      </c>
      <c r="AZ209" s="53"/>
    </row>
    <row r="210" spans="1:52" s="6" customFormat="1" ht="14.5" customHeight="1" x14ac:dyDescent="0.3">
      <c r="A210" s="75" t="s">
        <v>7</v>
      </c>
      <c r="B210" s="18"/>
      <c r="C210" s="25" t="s">
        <v>421</v>
      </c>
      <c r="D210" s="25" t="s">
        <v>280</v>
      </c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74">
        <v>0.95</v>
      </c>
      <c r="Z210" s="75"/>
      <c r="AA210" s="75"/>
      <c r="AB210" s="75"/>
      <c r="AC210" s="74">
        <v>1</v>
      </c>
      <c r="AD210" s="75"/>
      <c r="AE210" s="75"/>
      <c r="AF210" s="75"/>
      <c r="AG210" s="74">
        <v>1</v>
      </c>
      <c r="AH210" s="19" t="s">
        <v>184</v>
      </c>
      <c r="AI210" s="21"/>
      <c r="AJ210" s="21"/>
      <c r="AK210" s="21"/>
      <c r="AL210" s="23">
        <v>1</v>
      </c>
      <c r="AM210" s="22" t="s">
        <v>463</v>
      </c>
      <c r="AN210" s="28"/>
      <c r="AO210" s="27" t="s">
        <v>65</v>
      </c>
      <c r="AP210" s="33"/>
      <c r="AQ210" s="19" t="s">
        <v>184</v>
      </c>
      <c r="AR210" s="19" t="b">
        <v>1</v>
      </c>
      <c r="AS210" s="67"/>
      <c r="AT210" s="21"/>
      <c r="AU210" s="21"/>
      <c r="AV210" s="21">
        <v>1</v>
      </c>
      <c r="AW210" s="35" t="s">
        <v>463</v>
      </c>
      <c r="AX210" s="35" t="s">
        <v>463</v>
      </c>
      <c r="AY210" s="19" t="s">
        <v>65</v>
      </c>
      <c r="AZ210" s="53"/>
    </row>
    <row r="211" spans="1:52" s="6" customFormat="1" ht="14.5" hidden="1" customHeight="1" x14ac:dyDescent="0.3">
      <c r="A211" s="25" t="s">
        <v>7</v>
      </c>
      <c r="B211" s="18"/>
      <c r="C211" s="25" t="s">
        <v>421</v>
      </c>
      <c r="D211" s="25" t="s">
        <v>401</v>
      </c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74">
        <v>0.93</v>
      </c>
      <c r="Z211" s="75"/>
      <c r="AA211" s="75"/>
      <c r="AB211" s="75"/>
      <c r="AC211" s="74">
        <v>1</v>
      </c>
      <c r="AD211" s="75"/>
      <c r="AE211" s="75"/>
      <c r="AF211" s="75"/>
      <c r="AG211" s="74">
        <v>1</v>
      </c>
      <c r="AH211" s="19" t="s">
        <v>65</v>
      </c>
      <c r="AI211" s="21"/>
      <c r="AJ211" s="21"/>
      <c r="AK211" s="21"/>
      <c r="AL211" s="21"/>
      <c r="AM211" s="22"/>
      <c r="AN211" s="22"/>
      <c r="AO211" s="19"/>
      <c r="AP211" s="42"/>
      <c r="AQ211" s="19" t="s">
        <v>65</v>
      </c>
      <c r="AR211" s="42" t="b">
        <v>1</v>
      </c>
      <c r="AS211" s="21" t="s">
        <v>371</v>
      </c>
      <c r="AT211" s="21" t="s">
        <v>371</v>
      </c>
      <c r="AU211" s="21" t="s">
        <v>371</v>
      </c>
      <c r="AV211" s="21" t="s">
        <v>371</v>
      </c>
      <c r="AW211" s="21" t="s">
        <v>371</v>
      </c>
      <c r="AX211" s="21" t="s">
        <v>371</v>
      </c>
      <c r="AY211" s="19"/>
      <c r="AZ211" s="80"/>
    </row>
    <row r="212" spans="1:52" s="6" customFormat="1" ht="14.5" customHeight="1" x14ac:dyDescent="0.3">
      <c r="A212" s="75" t="s">
        <v>7</v>
      </c>
      <c r="B212" s="18"/>
      <c r="C212" s="25" t="s">
        <v>421</v>
      </c>
      <c r="D212" s="25" t="s">
        <v>302</v>
      </c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74">
        <v>0.93</v>
      </c>
      <c r="Z212" s="75"/>
      <c r="AA212" s="75"/>
      <c r="AB212" s="75"/>
      <c r="AC212" s="74">
        <v>1</v>
      </c>
      <c r="AD212" s="75"/>
      <c r="AE212" s="75"/>
      <c r="AF212" s="75"/>
      <c r="AG212" s="74">
        <v>1</v>
      </c>
      <c r="AH212" s="19" t="s">
        <v>184</v>
      </c>
      <c r="AI212" s="21"/>
      <c r="AJ212" s="21"/>
      <c r="AK212" s="21"/>
      <c r="AL212" s="23">
        <v>1</v>
      </c>
      <c r="AM212" s="22" t="s">
        <v>463</v>
      </c>
      <c r="AN212" s="28"/>
      <c r="AO212" s="27" t="s">
        <v>65</v>
      </c>
      <c r="AP212" s="33"/>
      <c r="AQ212" s="19" t="s">
        <v>184</v>
      </c>
      <c r="AR212" s="19" t="b">
        <v>1</v>
      </c>
      <c r="AS212" s="67"/>
      <c r="AT212" s="21"/>
      <c r="AU212" s="21"/>
      <c r="AV212" s="21">
        <v>1</v>
      </c>
      <c r="AW212" s="35" t="s">
        <v>463</v>
      </c>
      <c r="AX212" s="35" t="s">
        <v>463</v>
      </c>
      <c r="AY212" s="19" t="s">
        <v>65</v>
      </c>
      <c r="AZ212" s="53"/>
    </row>
    <row r="213" spans="1:52" s="6" customFormat="1" ht="14.5" customHeight="1" x14ac:dyDescent="0.3">
      <c r="A213" s="75" t="s">
        <v>7</v>
      </c>
      <c r="B213" s="18"/>
      <c r="C213" s="25" t="s">
        <v>421</v>
      </c>
      <c r="D213" s="25" t="s">
        <v>223</v>
      </c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74"/>
      <c r="Z213" s="75"/>
      <c r="AA213" s="75"/>
      <c r="AB213" s="75"/>
      <c r="AC213" s="74"/>
      <c r="AD213" s="75"/>
      <c r="AE213" s="75"/>
      <c r="AF213" s="75"/>
      <c r="AG213" s="74"/>
      <c r="AH213" s="19" t="s">
        <v>184</v>
      </c>
      <c r="AI213" s="21">
        <f>AI171</f>
        <v>0.2</v>
      </c>
      <c r="AJ213" s="21">
        <f>AJ171</f>
        <v>0.04</v>
      </c>
      <c r="AK213" s="21"/>
      <c r="AL213" s="21">
        <f>AL171</f>
        <v>0.84000000000000008</v>
      </c>
      <c r="AM213" s="28" t="s">
        <v>455</v>
      </c>
      <c r="AN213" s="22" t="s">
        <v>456</v>
      </c>
      <c r="AO213" s="19" t="s">
        <v>184</v>
      </c>
      <c r="AP213" s="42"/>
      <c r="AQ213" s="19" t="s">
        <v>184</v>
      </c>
      <c r="AR213" s="19" t="b">
        <v>1</v>
      </c>
      <c r="AS213" s="67"/>
      <c r="AT213" s="21"/>
      <c r="AU213" s="21"/>
      <c r="AV213" s="21">
        <v>0.84000000000000008</v>
      </c>
      <c r="AW213" s="35" t="s">
        <v>457</v>
      </c>
      <c r="AX213" s="35" t="s">
        <v>457</v>
      </c>
      <c r="AY213" s="19" t="s">
        <v>65</v>
      </c>
      <c r="AZ213" s="53"/>
    </row>
    <row r="214" spans="1:52" s="6" customFormat="1" ht="14.5" customHeight="1" x14ac:dyDescent="0.3">
      <c r="A214" s="75" t="s">
        <v>7</v>
      </c>
      <c r="B214" s="32"/>
      <c r="C214" s="25" t="s">
        <v>422</v>
      </c>
      <c r="D214" s="25" t="s">
        <v>136</v>
      </c>
      <c r="E214" s="25" t="s">
        <v>407</v>
      </c>
      <c r="F214" s="74"/>
      <c r="G214" s="74"/>
      <c r="H214" s="74"/>
      <c r="I214" s="74"/>
      <c r="J214" s="74"/>
      <c r="K214" s="25"/>
      <c r="L214" s="25"/>
      <c r="M214" s="25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>
        <v>0.68</v>
      </c>
      <c r="Z214" s="75"/>
      <c r="AA214" s="75"/>
      <c r="AB214" s="75"/>
      <c r="AC214" s="74">
        <v>0.68</v>
      </c>
      <c r="AD214" s="75">
        <v>0.42</v>
      </c>
      <c r="AE214" s="75"/>
      <c r="AF214" s="75"/>
      <c r="AG214" s="74">
        <f>1-AD214+AE214+AF214</f>
        <v>0.58000000000000007</v>
      </c>
      <c r="AH214" s="19" t="s">
        <v>184</v>
      </c>
      <c r="AI214" s="19">
        <v>0.42</v>
      </c>
      <c r="AJ214" s="21">
        <v>0.04</v>
      </c>
      <c r="AK214" s="21"/>
      <c r="AL214" s="21">
        <f t="shared" ref="AL214:AL225" si="4">1-AI214+AJ214</f>
        <v>0.62000000000000011</v>
      </c>
      <c r="AM214" s="31" t="s">
        <v>235</v>
      </c>
      <c r="AN214" s="31" t="s">
        <v>235</v>
      </c>
      <c r="AO214" s="19" t="s">
        <v>95</v>
      </c>
      <c r="AP214" s="42"/>
      <c r="AQ214" s="19" t="s">
        <v>184</v>
      </c>
      <c r="AR214" s="19" t="b">
        <v>0</v>
      </c>
      <c r="AS214" s="67">
        <v>0.41</v>
      </c>
      <c r="AT214" s="21">
        <v>0.04</v>
      </c>
      <c r="AU214" s="21"/>
      <c r="AV214" s="21">
        <v>0.63</v>
      </c>
      <c r="AW214" s="69" t="s">
        <v>468</v>
      </c>
      <c r="AX214" s="35" t="s">
        <v>454</v>
      </c>
      <c r="AY214" s="19" t="s">
        <v>184</v>
      </c>
      <c r="AZ214" s="22"/>
    </row>
    <row r="215" spans="1:52" s="6" customFormat="1" ht="14.5" customHeight="1" x14ac:dyDescent="0.3">
      <c r="A215" s="75" t="s">
        <v>7</v>
      </c>
      <c r="B215" s="32"/>
      <c r="C215" s="25" t="s">
        <v>422</v>
      </c>
      <c r="D215" s="25" t="s">
        <v>137</v>
      </c>
      <c r="E215" s="25" t="s">
        <v>407</v>
      </c>
      <c r="F215" s="74"/>
      <c r="G215" s="74"/>
      <c r="H215" s="74"/>
      <c r="I215" s="74"/>
      <c r="J215" s="74"/>
      <c r="K215" s="25"/>
      <c r="L215" s="25"/>
      <c r="M215" s="25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>
        <v>0.86</v>
      </c>
      <c r="Z215" s="75"/>
      <c r="AA215" s="75"/>
      <c r="AB215" s="75"/>
      <c r="AC215" s="74">
        <v>0.86</v>
      </c>
      <c r="AD215" s="75">
        <v>0.43</v>
      </c>
      <c r="AE215" s="75"/>
      <c r="AF215" s="75"/>
      <c r="AG215" s="74">
        <f t="shared" ref="AG215:AG220" si="5">1-AD215+AE215+AF215</f>
        <v>0.57000000000000006</v>
      </c>
      <c r="AH215" s="19" t="s">
        <v>184</v>
      </c>
      <c r="AI215" s="19">
        <v>0.43</v>
      </c>
      <c r="AJ215" s="21">
        <v>0.04</v>
      </c>
      <c r="AK215" s="21"/>
      <c r="AL215" s="21">
        <f t="shared" si="4"/>
        <v>0.6100000000000001</v>
      </c>
      <c r="AM215" s="31" t="s">
        <v>235</v>
      </c>
      <c r="AN215" s="31" t="s">
        <v>235</v>
      </c>
      <c r="AO215" s="19" t="s">
        <v>95</v>
      </c>
      <c r="AP215" s="42"/>
      <c r="AQ215" s="19" t="s">
        <v>184</v>
      </c>
      <c r="AR215" s="19" t="b">
        <v>0</v>
      </c>
      <c r="AS215" s="67">
        <v>0.39</v>
      </c>
      <c r="AT215" s="21">
        <v>0.04</v>
      </c>
      <c r="AU215" s="21"/>
      <c r="AV215" s="21">
        <v>0.65</v>
      </c>
      <c r="AW215" s="69" t="s">
        <v>468</v>
      </c>
      <c r="AX215" s="35" t="s">
        <v>454</v>
      </c>
      <c r="AY215" s="19" t="s">
        <v>184</v>
      </c>
      <c r="AZ215" s="22"/>
    </row>
    <row r="216" spans="1:52" s="6" customFormat="1" ht="14.5" customHeight="1" x14ac:dyDescent="0.3">
      <c r="A216" s="75" t="s">
        <v>7</v>
      </c>
      <c r="B216" s="32"/>
      <c r="C216" s="25" t="s">
        <v>422</v>
      </c>
      <c r="D216" s="25" t="s">
        <v>138</v>
      </c>
      <c r="E216" s="25" t="s">
        <v>407</v>
      </c>
      <c r="F216" s="74"/>
      <c r="G216" s="74"/>
      <c r="H216" s="74"/>
      <c r="I216" s="74"/>
      <c r="J216" s="74"/>
      <c r="K216" s="25"/>
      <c r="L216" s="25"/>
      <c r="M216" s="25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>
        <v>0.78</v>
      </c>
      <c r="Z216" s="75"/>
      <c r="AA216" s="75"/>
      <c r="AB216" s="75"/>
      <c r="AC216" s="74">
        <v>0.78</v>
      </c>
      <c r="AD216" s="75">
        <v>0.26</v>
      </c>
      <c r="AE216" s="75"/>
      <c r="AF216" s="75"/>
      <c r="AG216" s="74">
        <f t="shared" si="5"/>
        <v>0.74</v>
      </c>
      <c r="AH216" s="19" t="s">
        <v>184</v>
      </c>
      <c r="AI216" s="19">
        <v>0.26</v>
      </c>
      <c r="AJ216" s="21">
        <v>0.04</v>
      </c>
      <c r="AK216" s="21"/>
      <c r="AL216" s="21">
        <f t="shared" si="4"/>
        <v>0.78</v>
      </c>
      <c r="AM216" s="31" t="s">
        <v>235</v>
      </c>
      <c r="AN216" s="31" t="s">
        <v>235</v>
      </c>
      <c r="AO216" s="19" t="s">
        <v>95</v>
      </c>
      <c r="AP216" s="42"/>
      <c r="AQ216" s="19" t="s">
        <v>184</v>
      </c>
      <c r="AR216" s="19" t="b">
        <v>0</v>
      </c>
      <c r="AS216" s="67">
        <v>0.25</v>
      </c>
      <c r="AT216" s="21">
        <v>0.04</v>
      </c>
      <c r="AU216" s="21"/>
      <c r="AV216" s="21">
        <v>0.79</v>
      </c>
      <c r="AW216" s="69" t="s">
        <v>468</v>
      </c>
      <c r="AX216" s="35" t="s">
        <v>454</v>
      </c>
      <c r="AY216" s="19" t="s">
        <v>184</v>
      </c>
      <c r="AZ216" s="22"/>
    </row>
    <row r="217" spans="1:52" s="6" customFormat="1" ht="14.5" customHeight="1" x14ac:dyDescent="0.3">
      <c r="A217" s="75" t="s">
        <v>7</v>
      </c>
      <c r="B217" s="32"/>
      <c r="C217" s="25" t="s">
        <v>422</v>
      </c>
      <c r="D217" s="25" t="s">
        <v>239</v>
      </c>
      <c r="E217" s="25" t="s">
        <v>407</v>
      </c>
      <c r="F217" s="74"/>
      <c r="G217" s="74"/>
      <c r="H217" s="74"/>
      <c r="I217" s="74"/>
      <c r="J217" s="74"/>
      <c r="K217" s="25"/>
      <c r="L217" s="25"/>
      <c r="M217" s="25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>
        <v>0.9</v>
      </c>
      <c r="Z217" s="75"/>
      <c r="AA217" s="75"/>
      <c r="AB217" s="75"/>
      <c r="AC217" s="74">
        <v>0.9</v>
      </c>
      <c r="AD217" s="74"/>
      <c r="AE217" s="74"/>
      <c r="AF217" s="74"/>
      <c r="AG217" s="74" t="s">
        <v>6</v>
      </c>
      <c r="AH217" s="19" t="s">
        <v>184</v>
      </c>
      <c r="AI217" s="21"/>
      <c r="AJ217" s="21"/>
      <c r="AK217" s="21"/>
      <c r="AL217" s="21" t="s">
        <v>6</v>
      </c>
      <c r="AM217" s="31"/>
      <c r="AN217" s="31"/>
      <c r="AO217" s="19"/>
      <c r="AP217" s="31" t="s">
        <v>237</v>
      </c>
      <c r="AQ217" s="19" t="s">
        <v>184</v>
      </c>
      <c r="AR217" s="19" t="b">
        <v>1</v>
      </c>
      <c r="AS217" s="67"/>
      <c r="AT217" s="21"/>
      <c r="AU217" s="21"/>
      <c r="AV217" s="21" t="s">
        <v>6</v>
      </c>
      <c r="AW217" s="31" t="s">
        <v>365</v>
      </c>
      <c r="AX217" s="31" t="s">
        <v>365</v>
      </c>
      <c r="AY217" s="19" t="s">
        <v>65</v>
      </c>
      <c r="AZ217" s="31"/>
    </row>
    <row r="218" spans="1:52" s="6" customFormat="1" ht="14.5" customHeight="1" x14ac:dyDescent="0.3">
      <c r="A218" s="75" t="s">
        <v>7</v>
      </c>
      <c r="B218" s="32"/>
      <c r="C218" s="25" t="s">
        <v>422</v>
      </c>
      <c r="D218" s="25" t="s">
        <v>213</v>
      </c>
      <c r="E218" s="25" t="s">
        <v>407</v>
      </c>
      <c r="F218" s="74"/>
      <c r="G218" s="74"/>
      <c r="H218" s="74"/>
      <c r="I218" s="74"/>
      <c r="J218" s="74"/>
      <c r="K218" s="25"/>
      <c r="L218" s="25"/>
      <c r="M218" s="25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>
        <v>0.86</v>
      </c>
      <c r="Z218" s="75"/>
      <c r="AA218" s="75"/>
      <c r="AB218" s="75"/>
      <c r="AC218" s="74">
        <v>0.86</v>
      </c>
      <c r="AD218" s="75">
        <v>0.46</v>
      </c>
      <c r="AE218" s="75"/>
      <c r="AF218" s="75"/>
      <c r="AG218" s="74">
        <f t="shared" si="5"/>
        <v>0.54</v>
      </c>
      <c r="AH218" s="19" t="s">
        <v>184</v>
      </c>
      <c r="AI218" s="19">
        <v>0.46</v>
      </c>
      <c r="AJ218" s="21">
        <v>0.04</v>
      </c>
      <c r="AK218" s="21"/>
      <c r="AL218" s="21">
        <f t="shared" si="4"/>
        <v>0.58000000000000007</v>
      </c>
      <c r="AM218" s="31" t="s">
        <v>235</v>
      </c>
      <c r="AN218" s="31" t="s">
        <v>235</v>
      </c>
      <c r="AO218" s="19" t="s">
        <v>95</v>
      </c>
      <c r="AP218" s="42"/>
      <c r="AQ218" s="19" t="s">
        <v>184</v>
      </c>
      <c r="AR218" s="19" t="b">
        <v>0</v>
      </c>
      <c r="AS218" s="67">
        <v>0.41</v>
      </c>
      <c r="AT218" s="21">
        <v>0.04</v>
      </c>
      <c r="AU218" s="21"/>
      <c r="AV218" s="21">
        <v>0.63</v>
      </c>
      <c r="AW218" s="69" t="s">
        <v>468</v>
      </c>
      <c r="AX218" s="35" t="s">
        <v>454</v>
      </c>
      <c r="AY218" s="19" t="s">
        <v>184</v>
      </c>
      <c r="AZ218" s="22"/>
    </row>
    <row r="219" spans="1:52" s="6" customFormat="1" ht="14.5" hidden="1" customHeight="1" x14ac:dyDescent="0.3">
      <c r="A219" s="25" t="s">
        <v>7</v>
      </c>
      <c r="B219" s="32"/>
      <c r="C219" s="25" t="s">
        <v>422</v>
      </c>
      <c r="D219" s="25" t="s">
        <v>139</v>
      </c>
      <c r="E219" s="25" t="s">
        <v>407</v>
      </c>
      <c r="F219" s="74"/>
      <c r="G219" s="74"/>
      <c r="H219" s="74"/>
      <c r="I219" s="74"/>
      <c r="J219" s="74"/>
      <c r="K219" s="25"/>
      <c r="L219" s="25"/>
      <c r="M219" s="25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>
        <v>0.86</v>
      </c>
      <c r="Z219" s="75"/>
      <c r="AA219" s="75"/>
      <c r="AB219" s="75"/>
      <c r="AC219" s="74">
        <v>0.86</v>
      </c>
      <c r="AD219" s="75">
        <v>0.26</v>
      </c>
      <c r="AE219" s="75"/>
      <c r="AF219" s="75"/>
      <c r="AG219" s="74">
        <f t="shared" si="5"/>
        <v>0.74</v>
      </c>
      <c r="AH219" s="19" t="s">
        <v>184</v>
      </c>
      <c r="AI219" s="19">
        <v>0.26</v>
      </c>
      <c r="AJ219" s="21">
        <v>0.04</v>
      </c>
      <c r="AK219" s="21"/>
      <c r="AL219" s="21">
        <f t="shared" si="4"/>
        <v>0.78</v>
      </c>
      <c r="AM219" s="31" t="s">
        <v>235</v>
      </c>
      <c r="AN219" s="31" t="s">
        <v>235</v>
      </c>
      <c r="AO219" s="19" t="s">
        <v>95</v>
      </c>
      <c r="AP219" s="42"/>
      <c r="AQ219" s="19" t="s">
        <v>65</v>
      </c>
      <c r="AR219" s="42" t="b">
        <v>0</v>
      </c>
      <c r="AS219" s="21" t="s">
        <v>371</v>
      </c>
      <c r="AT219" s="21" t="s">
        <v>371</v>
      </c>
      <c r="AU219" s="21" t="s">
        <v>371</v>
      </c>
      <c r="AV219" s="21" t="s">
        <v>371</v>
      </c>
      <c r="AW219" s="35" t="s">
        <v>371</v>
      </c>
      <c r="AX219" s="35" t="s">
        <v>371</v>
      </c>
      <c r="AY219" s="35" t="s">
        <v>371</v>
      </c>
      <c r="AZ219" s="42"/>
    </row>
    <row r="220" spans="1:52" s="6" customFormat="1" ht="14.5" customHeight="1" x14ac:dyDescent="0.3">
      <c r="A220" s="75" t="s">
        <v>7</v>
      </c>
      <c r="B220" s="32"/>
      <c r="C220" s="25" t="s">
        <v>422</v>
      </c>
      <c r="D220" s="25" t="s">
        <v>140</v>
      </c>
      <c r="E220" s="25" t="s">
        <v>407</v>
      </c>
      <c r="F220" s="74"/>
      <c r="G220" s="74"/>
      <c r="H220" s="74"/>
      <c r="I220" s="74"/>
      <c r="J220" s="74"/>
      <c r="K220" s="25"/>
      <c r="L220" s="25"/>
      <c r="M220" s="25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>
        <v>0.68</v>
      </c>
      <c r="Z220" s="75"/>
      <c r="AA220" s="75"/>
      <c r="AB220" s="75"/>
      <c r="AC220" s="74">
        <v>0.68</v>
      </c>
      <c r="AD220" s="75">
        <v>0.38</v>
      </c>
      <c r="AE220" s="75"/>
      <c r="AF220" s="75"/>
      <c r="AG220" s="74">
        <f t="shared" si="5"/>
        <v>0.62</v>
      </c>
      <c r="AH220" s="19" t="s">
        <v>184</v>
      </c>
      <c r="AI220" s="19">
        <v>0.38</v>
      </c>
      <c r="AJ220" s="21">
        <v>0.04</v>
      </c>
      <c r="AK220" s="21"/>
      <c r="AL220" s="21">
        <f t="shared" si="4"/>
        <v>0.66</v>
      </c>
      <c r="AM220" s="31" t="s">
        <v>235</v>
      </c>
      <c r="AN220" s="31" t="s">
        <v>235</v>
      </c>
      <c r="AO220" s="19" t="s">
        <v>95</v>
      </c>
      <c r="AP220" s="42"/>
      <c r="AQ220" s="19" t="s">
        <v>184</v>
      </c>
      <c r="AR220" s="19" t="b">
        <v>0</v>
      </c>
      <c r="AS220" s="67">
        <v>0.37</v>
      </c>
      <c r="AT220" s="21">
        <v>0.04</v>
      </c>
      <c r="AU220" s="21"/>
      <c r="AV220" s="21">
        <v>0.67</v>
      </c>
      <c r="AW220" s="69" t="s">
        <v>468</v>
      </c>
      <c r="AX220" s="35" t="s">
        <v>454</v>
      </c>
      <c r="AY220" s="19" t="s">
        <v>184</v>
      </c>
      <c r="AZ220" s="22"/>
    </row>
    <row r="221" spans="1:52" s="6" customFormat="1" ht="14.5" customHeight="1" x14ac:dyDescent="0.3">
      <c r="A221" s="75" t="s">
        <v>7</v>
      </c>
      <c r="B221" s="32"/>
      <c r="C221" s="25" t="s">
        <v>422</v>
      </c>
      <c r="D221" s="25" t="s">
        <v>141</v>
      </c>
      <c r="E221" s="25" t="s">
        <v>407</v>
      </c>
      <c r="F221" s="74"/>
      <c r="G221" s="74"/>
      <c r="H221" s="74"/>
      <c r="I221" s="74"/>
      <c r="J221" s="74"/>
      <c r="K221" s="25"/>
      <c r="L221" s="25"/>
      <c r="M221" s="25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5"/>
      <c r="AA221" s="75"/>
      <c r="AB221" s="75"/>
      <c r="AC221" s="74">
        <v>0.78</v>
      </c>
      <c r="AD221" s="75"/>
      <c r="AE221" s="75"/>
      <c r="AF221" s="75"/>
      <c r="AG221" s="74">
        <v>0.78</v>
      </c>
      <c r="AH221" s="19" t="s">
        <v>184</v>
      </c>
      <c r="AI221" s="19"/>
      <c r="AJ221" s="21"/>
      <c r="AK221" s="21"/>
      <c r="AL221" s="21">
        <v>0.78</v>
      </c>
      <c r="AM221" s="26" t="s">
        <v>240</v>
      </c>
      <c r="AN221" s="31"/>
      <c r="AO221" s="19" t="s">
        <v>65</v>
      </c>
      <c r="AP221" s="42"/>
      <c r="AQ221" s="19" t="s">
        <v>184</v>
      </c>
      <c r="AR221" s="19" t="b">
        <v>0</v>
      </c>
      <c r="AS221" s="67">
        <v>0.37</v>
      </c>
      <c r="AT221" s="21">
        <v>0.04</v>
      </c>
      <c r="AU221" s="21"/>
      <c r="AV221" s="21">
        <v>0.67</v>
      </c>
      <c r="AW221" s="69" t="s">
        <v>468</v>
      </c>
      <c r="AX221" s="35" t="s">
        <v>334</v>
      </c>
      <c r="AY221" s="19" t="s">
        <v>184</v>
      </c>
      <c r="AZ221" s="22"/>
    </row>
    <row r="222" spans="1:52" s="6" customFormat="1" ht="14.5" hidden="1" customHeight="1" x14ac:dyDescent="0.3">
      <c r="A222" s="25" t="s">
        <v>7</v>
      </c>
      <c r="B222" s="32"/>
      <c r="C222" s="25" t="s">
        <v>422</v>
      </c>
      <c r="D222" s="25" t="s">
        <v>142</v>
      </c>
      <c r="E222" s="25" t="s">
        <v>407</v>
      </c>
      <c r="F222" s="74"/>
      <c r="G222" s="74"/>
      <c r="H222" s="74"/>
      <c r="I222" s="74"/>
      <c r="J222" s="74"/>
      <c r="K222" s="25"/>
      <c r="L222" s="25"/>
      <c r="M222" s="25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5"/>
      <c r="AA222" s="75"/>
      <c r="AB222" s="75"/>
      <c r="AC222" s="74">
        <v>0.92</v>
      </c>
      <c r="AD222" s="75"/>
      <c r="AE222" s="75"/>
      <c r="AF222" s="75"/>
      <c r="AG222" s="74">
        <v>0.8</v>
      </c>
      <c r="AH222" s="19" t="s">
        <v>184</v>
      </c>
      <c r="AI222" s="19"/>
      <c r="AJ222" s="21"/>
      <c r="AK222" s="21"/>
      <c r="AL222" s="21">
        <v>0.8</v>
      </c>
      <c r="AM222" s="26" t="s">
        <v>185</v>
      </c>
      <c r="AN222" s="31"/>
      <c r="AO222" s="19" t="s">
        <v>65</v>
      </c>
      <c r="AP222" s="42"/>
      <c r="AQ222" s="19" t="s">
        <v>65</v>
      </c>
      <c r="AR222" s="42" t="b">
        <v>0</v>
      </c>
      <c r="AS222" s="21" t="s">
        <v>371</v>
      </c>
      <c r="AT222" s="21" t="s">
        <v>371</v>
      </c>
      <c r="AU222" s="21" t="s">
        <v>371</v>
      </c>
      <c r="AV222" s="21" t="s">
        <v>371</v>
      </c>
      <c r="AW222" s="35" t="s">
        <v>371</v>
      </c>
      <c r="AX222" s="35" t="s">
        <v>371</v>
      </c>
      <c r="AY222" s="35" t="s">
        <v>371</v>
      </c>
      <c r="AZ222" s="80"/>
    </row>
    <row r="223" spans="1:52" s="6" customFormat="1" ht="14.5" customHeight="1" x14ac:dyDescent="0.3">
      <c r="A223" s="75" t="s">
        <v>7</v>
      </c>
      <c r="B223" s="32"/>
      <c r="C223" s="25" t="s">
        <v>422</v>
      </c>
      <c r="D223" s="25" t="s">
        <v>143</v>
      </c>
      <c r="E223" s="25" t="s">
        <v>407</v>
      </c>
      <c r="F223" s="74"/>
      <c r="G223" s="74"/>
      <c r="H223" s="74"/>
      <c r="I223" s="74"/>
      <c r="J223" s="74"/>
      <c r="K223" s="25"/>
      <c r="L223" s="25"/>
      <c r="M223" s="25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5"/>
      <c r="AA223" s="75"/>
      <c r="AB223" s="75"/>
      <c r="AC223" s="74">
        <v>1</v>
      </c>
      <c r="AD223" s="75"/>
      <c r="AE223" s="75"/>
      <c r="AF223" s="75"/>
      <c r="AG223" s="74">
        <v>0.8</v>
      </c>
      <c r="AH223" s="19" t="s">
        <v>184</v>
      </c>
      <c r="AI223" s="19"/>
      <c r="AJ223" s="21"/>
      <c r="AK223" s="21"/>
      <c r="AL223" s="21">
        <v>0.8</v>
      </c>
      <c r="AM223" s="26" t="s">
        <v>185</v>
      </c>
      <c r="AN223" s="31"/>
      <c r="AO223" s="19" t="s">
        <v>65</v>
      </c>
      <c r="AP223" s="42"/>
      <c r="AQ223" s="19" t="s">
        <v>184</v>
      </c>
      <c r="AR223" s="19" t="b">
        <v>1</v>
      </c>
      <c r="AS223" s="67"/>
      <c r="AT223" s="21"/>
      <c r="AU223" s="21"/>
      <c r="AV223" s="21">
        <v>0.8</v>
      </c>
      <c r="AW223" s="22" t="s">
        <v>366</v>
      </c>
      <c r="AX223" s="22" t="s">
        <v>366</v>
      </c>
      <c r="AY223" s="19" t="s">
        <v>65</v>
      </c>
      <c r="AZ223" s="22"/>
    </row>
    <row r="224" spans="1:52" s="6" customFormat="1" ht="14.5" customHeight="1" x14ac:dyDescent="0.3">
      <c r="A224" s="75" t="s">
        <v>7</v>
      </c>
      <c r="B224" s="32"/>
      <c r="C224" s="25" t="s">
        <v>422</v>
      </c>
      <c r="D224" s="25" t="s">
        <v>144</v>
      </c>
      <c r="E224" s="25" t="s">
        <v>407</v>
      </c>
      <c r="F224" s="74"/>
      <c r="G224" s="74"/>
      <c r="H224" s="74"/>
      <c r="I224" s="74"/>
      <c r="J224" s="74"/>
      <c r="K224" s="25"/>
      <c r="L224" s="25"/>
      <c r="M224" s="25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5"/>
      <c r="AA224" s="75"/>
      <c r="AB224" s="75"/>
      <c r="AC224" s="74">
        <v>0.8</v>
      </c>
      <c r="AD224" s="75">
        <v>0.34</v>
      </c>
      <c r="AE224" s="75"/>
      <c r="AF224" s="75"/>
      <c r="AG224" s="74">
        <f>1-AD224+AE224+AF224</f>
        <v>0.65999999999999992</v>
      </c>
      <c r="AH224" s="19" t="s">
        <v>184</v>
      </c>
      <c r="AI224" s="19">
        <v>0.34</v>
      </c>
      <c r="AJ224" s="21">
        <v>0.04</v>
      </c>
      <c r="AK224" s="21"/>
      <c r="AL224" s="21">
        <f t="shared" si="4"/>
        <v>0.7</v>
      </c>
      <c r="AM224" s="31" t="s">
        <v>235</v>
      </c>
      <c r="AN224" s="31" t="s">
        <v>235</v>
      </c>
      <c r="AO224" s="19" t="s">
        <v>95</v>
      </c>
      <c r="AP224" s="42"/>
      <c r="AQ224" s="19" t="s">
        <v>184</v>
      </c>
      <c r="AR224" s="19" t="b">
        <v>0</v>
      </c>
      <c r="AS224" s="67">
        <v>0.38</v>
      </c>
      <c r="AT224" s="21">
        <v>0.04</v>
      </c>
      <c r="AU224" s="21"/>
      <c r="AV224" s="21">
        <v>0.66</v>
      </c>
      <c r="AW224" s="69" t="s">
        <v>468</v>
      </c>
      <c r="AX224" s="35" t="s">
        <v>454</v>
      </c>
      <c r="AY224" s="19" t="s">
        <v>184</v>
      </c>
      <c r="AZ224" s="22"/>
    </row>
    <row r="225" spans="1:52" s="6" customFormat="1" ht="14.5" customHeight="1" x14ac:dyDescent="0.3">
      <c r="A225" s="75" t="s">
        <v>7</v>
      </c>
      <c r="B225" s="32"/>
      <c r="C225" s="25" t="s">
        <v>422</v>
      </c>
      <c r="D225" s="25" t="s">
        <v>145</v>
      </c>
      <c r="E225" s="25" t="s">
        <v>407</v>
      </c>
      <c r="F225" s="74"/>
      <c r="G225" s="74"/>
      <c r="H225" s="74"/>
      <c r="I225" s="74"/>
      <c r="J225" s="74"/>
      <c r="K225" s="25"/>
      <c r="L225" s="25"/>
      <c r="M225" s="25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5"/>
      <c r="AA225" s="75"/>
      <c r="AB225" s="75"/>
      <c r="AC225" s="74">
        <v>0.8</v>
      </c>
      <c r="AD225" s="75">
        <v>0.17</v>
      </c>
      <c r="AE225" s="75"/>
      <c r="AF225" s="75"/>
      <c r="AG225" s="74">
        <f>1-AD225+AE225+AF225</f>
        <v>0.83</v>
      </c>
      <c r="AH225" s="19" t="s">
        <v>184</v>
      </c>
      <c r="AI225" s="19">
        <v>0.17</v>
      </c>
      <c r="AJ225" s="21">
        <v>0.04</v>
      </c>
      <c r="AK225" s="21"/>
      <c r="AL225" s="21">
        <f t="shared" si="4"/>
        <v>0.87</v>
      </c>
      <c r="AM225" s="31" t="s">
        <v>235</v>
      </c>
      <c r="AN225" s="31" t="s">
        <v>235</v>
      </c>
      <c r="AO225" s="19" t="s">
        <v>95</v>
      </c>
      <c r="AP225" s="42"/>
      <c r="AQ225" s="19" t="s">
        <v>184</v>
      </c>
      <c r="AR225" s="19" t="b">
        <v>0</v>
      </c>
      <c r="AS225" s="67">
        <v>0.37</v>
      </c>
      <c r="AT225" s="21">
        <v>0.04</v>
      </c>
      <c r="AU225" s="21"/>
      <c r="AV225" s="21">
        <v>0.67</v>
      </c>
      <c r="AW225" s="69" t="s">
        <v>468</v>
      </c>
      <c r="AX225" s="35" t="s">
        <v>454</v>
      </c>
      <c r="AY225" s="19" t="s">
        <v>184</v>
      </c>
      <c r="AZ225" s="22"/>
    </row>
    <row r="226" spans="1:52" s="6" customFormat="1" ht="14.5" customHeight="1" x14ac:dyDescent="0.3">
      <c r="A226" s="75" t="s">
        <v>7</v>
      </c>
      <c r="B226" s="32"/>
      <c r="C226" s="25" t="s">
        <v>422</v>
      </c>
      <c r="D226" s="25" t="s">
        <v>146</v>
      </c>
      <c r="E226" s="25" t="s">
        <v>407</v>
      </c>
      <c r="F226" s="74"/>
      <c r="G226" s="74"/>
      <c r="H226" s="74"/>
      <c r="I226" s="74"/>
      <c r="J226" s="74"/>
      <c r="K226" s="25"/>
      <c r="L226" s="25"/>
      <c r="M226" s="25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5"/>
      <c r="AA226" s="75"/>
      <c r="AB226" s="75"/>
      <c r="AC226" s="74">
        <v>0.8</v>
      </c>
      <c r="AD226" s="75">
        <v>0.37</v>
      </c>
      <c r="AE226" s="75"/>
      <c r="AF226" s="75"/>
      <c r="AG226" s="74">
        <f>1-AD226+AE226+AF226</f>
        <v>0.63</v>
      </c>
      <c r="AH226" s="19" t="s">
        <v>184</v>
      </c>
      <c r="AI226" s="19">
        <v>0.37</v>
      </c>
      <c r="AJ226" s="21">
        <v>0.04</v>
      </c>
      <c r="AK226" s="21"/>
      <c r="AL226" s="21">
        <f>1-AI226+AJ226</f>
        <v>0.67</v>
      </c>
      <c r="AM226" s="31" t="s">
        <v>235</v>
      </c>
      <c r="AN226" s="31" t="s">
        <v>235</v>
      </c>
      <c r="AO226" s="19" t="s">
        <v>95</v>
      </c>
      <c r="AP226" s="42"/>
      <c r="AQ226" s="19" t="s">
        <v>184</v>
      </c>
      <c r="AR226" s="19" t="b">
        <v>0</v>
      </c>
      <c r="AS226" s="67">
        <v>0.32</v>
      </c>
      <c r="AT226" s="21">
        <v>0.04</v>
      </c>
      <c r="AU226" s="21"/>
      <c r="AV226" s="21">
        <v>0.72</v>
      </c>
      <c r="AW226" s="69" t="s">
        <v>468</v>
      </c>
      <c r="AX226" s="35" t="s">
        <v>454</v>
      </c>
      <c r="AY226" s="19" t="s">
        <v>184</v>
      </c>
      <c r="AZ226" s="22"/>
    </row>
    <row r="227" spans="1:52" s="6" customFormat="1" ht="14.5" customHeight="1" x14ac:dyDescent="0.3">
      <c r="A227" s="75" t="s">
        <v>7</v>
      </c>
      <c r="B227" s="32"/>
      <c r="C227" s="25" t="s">
        <v>422</v>
      </c>
      <c r="D227" s="25" t="s">
        <v>279</v>
      </c>
      <c r="E227" s="25" t="s">
        <v>407</v>
      </c>
      <c r="F227" s="74"/>
      <c r="G227" s="74"/>
      <c r="H227" s="74"/>
      <c r="I227" s="74"/>
      <c r="J227" s="74"/>
      <c r="K227" s="25"/>
      <c r="L227" s="25"/>
      <c r="M227" s="25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5"/>
      <c r="AA227" s="75"/>
      <c r="AB227" s="75"/>
      <c r="AC227" s="74">
        <v>0.86</v>
      </c>
      <c r="AD227" s="75"/>
      <c r="AE227" s="75"/>
      <c r="AF227" s="75"/>
      <c r="AG227" s="74">
        <v>0.86</v>
      </c>
      <c r="AH227" s="19" t="s">
        <v>184</v>
      </c>
      <c r="AI227" s="19"/>
      <c r="AJ227" s="21"/>
      <c r="AK227" s="21"/>
      <c r="AL227" s="21">
        <v>0.86</v>
      </c>
      <c r="AM227" s="26" t="s">
        <v>240</v>
      </c>
      <c r="AN227" s="31"/>
      <c r="AO227" s="19" t="s">
        <v>65</v>
      </c>
      <c r="AP227" s="42"/>
      <c r="AQ227" s="19" t="s">
        <v>184</v>
      </c>
      <c r="AR227" s="19" t="b">
        <v>0</v>
      </c>
      <c r="AS227" s="67">
        <v>0.28000000000000003</v>
      </c>
      <c r="AT227" s="21">
        <v>0.04</v>
      </c>
      <c r="AU227" s="21"/>
      <c r="AV227" s="21">
        <v>0.76</v>
      </c>
      <c r="AW227" s="69" t="s">
        <v>468</v>
      </c>
      <c r="AX227" s="35" t="s">
        <v>454</v>
      </c>
      <c r="AY227" s="19" t="s">
        <v>184</v>
      </c>
      <c r="AZ227" s="22"/>
    </row>
    <row r="228" spans="1:52" s="6" customFormat="1" ht="14.5" hidden="1" customHeight="1" x14ac:dyDescent="0.3">
      <c r="A228" s="25" t="s">
        <v>7</v>
      </c>
      <c r="B228" s="32"/>
      <c r="C228" s="25" t="s">
        <v>423</v>
      </c>
      <c r="D228" s="25"/>
      <c r="E228" s="25"/>
      <c r="F228" s="74"/>
      <c r="G228" s="74"/>
      <c r="H228" s="74"/>
      <c r="I228" s="74"/>
      <c r="J228" s="74"/>
      <c r="K228" s="25"/>
      <c r="L228" s="25"/>
      <c r="M228" s="25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>
        <v>0.94</v>
      </c>
      <c r="Z228" s="75"/>
      <c r="AA228" s="75"/>
      <c r="AB228" s="75"/>
      <c r="AC228" s="75">
        <v>0.94</v>
      </c>
      <c r="AD228" s="75"/>
      <c r="AE228" s="75"/>
      <c r="AF228" s="75"/>
      <c r="AG228" s="75"/>
      <c r="AH228" s="19" t="s">
        <v>65</v>
      </c>
      <c r="AI228" s="21"/>
      <c r="AJ228" s="21"/>
      <c r="AK228" s="21"/>
      <c r="AL228" s="21"/>
      <c r="AM228" s="22"/>
      <c r="AN228" s="22"/>
      <c r="AO228" s="19"/>
      <c r="AP228" s="42"/>
      <c r="AQ228" s="19" t="s">
        <v>65</v>
      </c>
      <c r="AR228" s="42" t="b">
        <v>1</v>
      </c>
      <c r="AS228" s="21" t="s">
        <v>371</v>
      </c>
      <c r="AT228" s="21" t="s">
        <v>371</v>
      </c>
      <c r="AU228" s="21" t="s">
        <v>371</v>
      </c>
      <c r="AV228" s="21" t="s">
        <v>371</v>
      </c>
      <c r="AW228" s="21" t="s">
        <v>371</v>
      </c>
      <c r="AX228" s="21" t="s">
        <v>371</v>
      </c>
      <c r="AY228" s="19"/>
      <c r="AZ228" s="80"/>
    </row>
    <row r="229" spans="1:52" s="6" customFormat="1" ht="14.5" hidden="1" customHeight="1" x14ac:dyDescent="0.3">
      <c r="A229" s="25" t="s">
        <v>7</v>
      </c>
      <c r="B229" s="32"/>
      <c r="C229" s="25" t="s">
        <v>66</v>
      </c>
      <c r="D229" s="25"/>
      <c r="E229" s="25" t="s">
        <v>408</v>
      </c>
      <c r="F229" s="25" t="s">
        <v>408</v>
      </c>
      <c r="G229" s="25" t="s">
        <v>408</v>
      </c>
      <c r="H229" s="25" t="s">
        <v>408</v>
      </c>
      <c r="I229" s="25" t="s">
        <v>408</v>
      </c>
      <c r="J229" s="25" t="s">
        <v>408</v>
      </c>
      <c r="K229" s="25" t="s">
        <v>408</v>
      </c>
      <c r="L229" s="25" t="s">
        <v>408</v>
      </c>
      <c r="M229" s="25" t="s">
        <v>408</v>
      </c>
      <c r="N229" s="25" t="s">
        <v>408</v>
      </c>
      <c r="O229" s="25" t="s">
        <v>408</v>
      </c>
      <c r="P229" s="25" t="s">
        <v>408</v>
      </c>
      <c r="Q229" s="25" t="s">
        <v>408</v>
      </c>
      <c r="R229" s="25" t="s">
        <v>408</v>
      </c>
      <c r="S229" s="25" t="s">
        <v>408</v>
      </c>
      <c r="T229" s="25" t="s">
        <v>408</v>
      </c>
      <c r="U229" s="25" t="s">
        <v>408</v>
      </c>
      <c r="V229" s="25" t="s">
        <v>408</v>
      </c>
      <c r="W229" s="25" t="s">
        <v>408</v>
      </c>
      <c r="X229" s="25" t="s">
        <v>408</v>
      </c>
      <c r="Y229" s="25" t="s">
        <v>408</v>
      </c>
      <c r="Z229" s="25" t="s">
        <v>408</v>
      </c>
      <c r="AA229" s="25" t="s">
        <v>408</v>
      </c>
      <c r="AB229" s="25" t="s">
        <v>408</v>
      </c>
      <c r="AC229" s="25" t="s">
        <v>408</v>
      </c>
      <c r="AD229" s="25" t="s">
        <v>408</v>
      </c>
      <c r="AE229" s="25" t="s">
        <v>408</v>
      </c>
      <c r="AF229" s="25" t="s">
        <v>408</v>
      </c>
      <c r="AG229" s="25" t="s">
        <v>408</v>
      </c>
      <c r="AH229" s="25" t="s">
        <v>408</v>
      </c>
      <c r="AI229" s="25" t="s">
        <v>408</v>
      </c>
      <c r="AJ229" s="25" t="s">
        <v>408</v>
      </c>
      <c r="AK229" s="25" t="s">
        <v>408</v>
      </c>
      <c r="AL229" s="25" t="s">
        <v>408</v>
      </c>
      <c r="AM229" s="22"/>
      <c r="AN229" s="22"/>
      <c r="AO229" s="19"/>
      <c r="AP229" s="42"/>
      <c r="AQ229" s="19" t="s">
        <v>256</v>
      </c>
      <c r="AR229" s="19" t="b">
        <v>1</v>
      </c>
      <c r="AS229" s="67" t="s">
        <v>371</v>
      </c>
      <c r="AT229" s="21" t="s">
        <v>371</v>
      </c>
      <c r="AU229" s="21" t="s">
        <v>371</v>
      </c>
      <c r="AV229" s="21" t="s">
        <v>371</v>
      </c>
      <c r="AW229" s="35" t="s">
        <v>371</v>
      </c>
      <c r="AX229" s="35" t="s">
        <v>371</v>
      </c>
      <c r="AY229" s="19"/>
      <c r="AZ229" s="53"/>
    </row>
    <row r="230" spans="1:52" s="6" customFormat="1" ht="14.5" hidden="1" customHeight="1" x14ac:dyDescent="0.3">
      <c r="A230" s="25" t="s">
        <v>7</v>
      </c>
      <c r="B230" s="32"/>
      <c r="C230" s="25" t="s">
        <v>66</v>
      </c>
      <c r="D230" s="25" t="s">
        <v>148</v>
      </c>
      <c r="E230" s="25" t="s">
        <v>408</v>
      </c>
      <c r="F230" s="74"/>
      <c r="G230" s="74"/>
      <c r="H230" s="74"/>
      <c r="I230" s="74">
        <v>0.55000000000000004</v>
      </c>
      <c r="J230" s="74">
        <v>0.72</v>
      </c>
      <c r="K230" s="74">
        <v>0.47</v>
      </c>
      <c r="L230" s="74">
        <v>0.02</v>
      </c>
      <c r="M230" s="74">
        <v>0.55000000000000004</v>
      </c>
      <c r="N230" s="74">
        <v>0.41</v>
      </c>
      <c r="O230" s="74">
        <v>0.01</v>
      </c>
      <c r="P230" s="74">
        <v>0.59</v>
      </c>
      <c r="Q230" s="74">
        <v>0.54</v>
      </c>
      <c r="R230" s="74"/>
      <c r="S230" s="74">
        <v>0.01</v>
      </c>
      <c r="T230" s="76">
        <v>3.0000000000000001E-3</v>
      </c>
      <c r="U230" s="74">
        <v>0.6</v>
      </c>
      <c r="V230" s="74">
        <v>0.42</v>
      </c>
      <c r="W230" s="75">
        <v>0.01</v>
      </c>
      <c r="X230" s="74"/>
      <c r="Y230" s="74">
        <v>0.59</v>
      </c>
      <c r="Z230" s="74">
        <v>0.45</v>
      </c>
      <c r="AA230" s="75">
        <v>5.0000000000000001E-3</v>
      </c>
      <c r="AB230" s="76">
        <v>8.0000000000000002E-3</v>
      </c>
      <c r="AC230" s="74">
        <v>0.56999999999999995</v>
      </c>
      <c r="AD230" s="74">
        <v>0.47</v>
      </c>
      <c r="AE230" s="75">
        <v>4.0000000000000001E-3</v>
      </c>
      <c r="AF230" s="76">
        <v>0.01</v>
      </c>
      <c r="AG230" s="74">
        <f>1-AD230+AE230+AF230</f>
        <v>0.54400000000000004</v>
      </c>
      <c r="AH230" s="19" t="s">
        <v>65</v>
      </c>
      <c r="AI230" s="21"/>
      <c r="AJ230" s="21"/>
      <c r="AK230" s="21"/>
      <c r="AL230" s="21"/>
      <c r="AM230" s="22"/>
      <c r="AN230" s="22"/>
      <c r="AO230" s="19"/>
      <c r="AP230" s="42"/>
      <c r="AQ230" s="19" t="s">
        <v>65</v>
      </c>
      <c r="AR230" s="42" t="b">
        <v>1</v>
      </c>
      <c r="AS230" s="21" t="s">
        <v>371</v>
      </c>
      <c r="AT230" s="21" t="s">
        <v>371</v>
      </c>
      <c r="AU230" s="21" t="s">
        <v>371</v>
      </c>
      <c r="AV230" s="21" t="s">
        <v>371</v>
      </c>
      <c r="AW230" s="21" t="s">
        <v>371</v>
      </c>
      <c r="AX230" s="21" t="s">
        <v>371</v>
      </c>
      <c r="AY230" s="19"/>
      <c r="AZ230" s="80"/>
    </row>
    <row r="231" spans="1:52" s="6" customFormat="1" ht="14.5" hidden="1" customHeight="1" x14ac:dyDescent="0.3">
      <c r="A231" s="25" t="s">
        <v>7</v>
      </c>
      <c r="B231" s="32"/>
      <c r="C231" s="25" t="s">
        <v>66</v>
      </c>
      <c r="D231" s="25" t="s">
        <v>149</v>
      </c>
      <c r="E231" s="25" t="s">
        <v>408</v>
      </c>
      <c r="F231" s="74"/>
      <c r="G231" s="74"/>
      <c r="H231" s="74"/>
      <c r="I231" s="74">
        <v>0.44</v>
      </c>
      <c r="J231" s="74">
        <v>0.8</v>
      </c>
      <c r="K231" s="74">
        <v>0.53</v>
      </c>
      <c r="L231" s="74">
        <v>0.02</v>
      </c>
      <c r="M231" s="74">
        <v>0.48</v>
      </c>
      <c r="N231" s="74">
        <v>0.47</v>
      </c>
      <c r="O231" s="74">
        <v>0.01</v>
      </c>
      <c r="P231" s="74">
        <v>0.54</v>
      </c>
      <c r="Q231" s="74">
        <v>0.8</v>
      </c>
      <c r="R231" s="74"/>
      <c r="S231" s="74">
        <v>0.01</v>
      </c>
      <c r="T231" s="76">
        <v>3.0000000000000001E-3</v>
      </c>
      <c r="U231" s="74">
        <v>0.51</v>
      </c>
      <c r="V231" s="74">
        <v>0.47</v>
      </c>
      <c r="W231" s="75">
        <v>0.01</v>
      </c>
      <c r="X231" s="74"/>
      <c r="Y231" s="74">
        <v>0.54</v>
      </c>
      <c r="Z231" s="74">
        <v>0.59</v>
      </c>
      <c r="AA231" s="75">
        <v>0.02</v>
      </c>
      <c r="AB231" s="74"/>
      <c r="AC231" s="74">
        <v>0.43</v>
      </c>
      <c r="AD231" s="74">
        <v>0.59</v>
      </c>
      <c r="AE231" s="75">
        <v>0.02</v>
      </c>
      <c r="AF231" s="74"/>
      <c r="AG231" s="74">
        <v>0.43</v>
      </c>
      <c r="AH231" s="19" t="s">
        <v>65</v>
      </c>
      <c r="AI231" s="21"/>
      <c r="AJ231" s="21"/>
      <c r="AK231" s="21"/>
      <c r="AL231" s="21"/>
      <c r="AM231" s="22"/>
      <c r="AN231" s="22"/>
      <c r="AO231" s="19"/>
      <c r="AP231" s="42"/>
      <c r="AQ231" s="19" t="s">
        <v>65</v>
      </c>
      <c r="AR231" s="42" t="b">
        <v>1</v>
      </c>
      <c r="AS231" s="21" t="s">
        <v>371</v>
      </c>
      <c r="AT231" s="21" t="s">
        <v>371</v>
      </c>
      <c r="AU231" s="21" t="s">
        <v>371</v>
      </c>
      <c r="AV231" s="21" t="s">
        <v>371</v>
      </c>
      <c r="AW231" s="21" t="s">
        <v>371</v>
      </c>
      <c r="AX231" s="21" t="s">
        <v>371</v>
      </c>
      <c r="AY231" s="19"/>
      <c r="AZ231" s="80"/>
    </row>
    <row r="232" spans="1:52" s="6" customFormat="1" ht="14.5" hidden="1" customHeight="1" x14ac:dyDescent="0.3">
      <c r="A232" s="25" t="s">
        <v>7</v>
      </c>
      <c r="B232" s="32"/>
      <c r="C232" s="25" t="s">
        <v>66</v>
      </c>
      <c r="D232" s="25" t="s">
        <v>394</v>
      </c>
      <c r="E232" s="25" t="s">
        <v>408</v>
      </c>
      <c r="F232" s="74"/>
      <c r="G232" s="74"/>
      <c r="H232" s="74"/>
      <c r="I232" s="74">
        <v>0.54</v>
      </c>
      <c r="J232" s="74">
        <v>0.79</v>
      </c>
      <c r="K232" s="74">
        <v>0.48</v>
      </c>
      <c r="L232" s="74">
        <v>0.02</v>
      </c>
      <c r="M232" s="74">
        <v>0.54</v>
      </c>
      <c r="N232" s="74" t="s">
        <v>25</v>
      </c>
      <c r="O232" s="74" t="s">
        <v>25</v>
      </c>
      <c r="P232" s="74" t="s">
        <v>25</v>
      </c>
      <c r="Q232" s="74">
        <v>0.54</v>
      </c>
      <c r="R232" s="74"/>
      <c r="S232" s="74"/>
      <c r="T232" s="74"/>
      <c r="U232" s="74">
        <v>0.75</v>
      </c>
      <c r="V232" s="74"/>
      <c r="W232" s="74"/>
      <c r="X232" s="74"/>
      <c r="Y232" s="74" t="s">
        <v>45</v>
      </c>
      <c r="Z232" s="74"/>
      <c r="AA232" s="74"/>
      <c r="AB232" s="74"/>
      <c r="AC232" s="74">
        <v>0.56000000000000005</v>
      </c>
      <c r="AD232" s="74"/>
      <c r="AE232" s="74"/>
      <c r="AF232" s="74"/>
      <c r="AG232" s="74">
        <v>0.56000000000000005</v>
      </c>
      <c r="AH232" s="19" t="s">
        <v>65</v>
      </c>
      <c r="AI232" s="21"/>
      <c r="AJ232" s="21"/>
      <c r="AK232" s="21"/>
      <c r="AL232" s="21"/>
      <c r="AM232" s="22"/>
      <c r="AN232" s="22"/>
      <c r="AO232" s="19"/>
      <c r="AP232" s="42"/>
      <c r="AQ232" s="19" t="s">
        <v>65</v>
      </c>
      <c r="AR232" s="42" t="b">
        <v>1</v>
      </c>
      <c r="AS232" s="21" t="s">
        <v>371</v>
      </c>
      <c r="AT232" s="21" t="s">
        <v>371</v>
      </c>
      <c r="AU232" s="21" t="s">
        <v>371</v>
      </c>
      <c r="AV232" s="21" t="s">
        <v>371</v>
      </c>
      <c r="AW232" s="21" t="s">
        <v>371</v>
      </c>
      <c r="AX232" s="21" t="s">
        <v>371</v>
      </c>
      <c r="AY232" s="19"/>
      <c r="AZ232" s="80"/>
    </row>
    <row r="233" spans="1:52" s="6" customFormat="1" ht="14.5" customHeight="1" x14ac:dyDescent="0.3">
      <c r="A233" s="75" t="s">
        <v>7</v>
      </c>
      <c r="B233" s="32"/>
      <c r="C233" s="25" t="s">
        <v>66</v>
      </c>
      <c r="D233" s="25" t="s">
        <v>303</v>
      </c>
      <c r="E233" s="25" t="s">
        <v>408</v>
      </c>
      <c r="F233" s="74"/>
      <c r="G233" s="74"/>
      <c r="H233" s="74"/>
      <c r="I233" s="74">
        <v>0.54</v>
      </c>
      <c r="J233" s="74" t="s">
        <v>6</v>
      </c>
      <c r="K233" s="74">
        <v>0.53</v>
      </c>
      <c r="L233" s="74">
        <v>0.02</v>
      </c>
      <c r="M233" s="74">
        <v>0.48</v>
      </c>
      <c r="N233" s="74">
        <v>0.44</v>
      </c>
      <c r="O233" s="74">
        <v>0.17</v>
      </c>
      <c r="P233" s="74">
        <v>0.73</v>
      </c>
      <c r="Q233" s="74"/>
      <c r="R233" s="74"/>
      <c r="S233" s="74"/>
      <c r="T233" s="74"/>
      <c r="U233" s="74">
        <v>0.75</v>
      </c>
      <c r="V233" s="74">
        <v>0.44</v>
      </c>
      <c r="W233" s="74">
        <v>0.17</v>
      </c>
      <c r="X233" s="74"/>
      <c r="Y233" s="74">
        <v>0.73</v>
      </c>
      <c r="Z233" s="74">
        <v>0.49</v>
      </c>
      <c r="AA233" s="76">
        <v>8.9999999999999993E-3</v>
      </c>
      <c r="AB233" s="76">
        <v>6.5000000000000002E-2</v>
      </c>
      <c r="AC233" s="74">
        <v>0.57999999999999996</v>
      </c>
      <c r="AD233" s="74">
        <v>0.49</v>
      </c>
      <c r="AE233" s="76">
        <v>8.9999999999999993E-3</v>
      </c>
      <c r="AF233" s="76">
        <v>5.8000000000000003E-2</v>
      </c>
      <c r="AG233" s="74">
        <f>1-AD233+AE233+AF233</f>
        <v>0.57700000000000007</v>
      </c>
      <c r="AH233" s="19" t="s">
        <v>184</v>
      </c>
      <c r="AI233" s="21">
        <v>0.41</v>
      </c>
      <c r="AJ233" s="21">
        <v>0.02</v>
      </c>
      <c r="AK233" s="21">
        <v>0.06</v>
      </c>
      <c r="AL233" s="21">
        <v>0.67</v>
      </c>
      <c r="AM233" s="22" t="s">
        <v>241</v>
      </c>
      <c r="AN233" s="22" t="s">
        <v>241</v>
      </c>
      <c r="AO233" s="19" t="s">
        <v>95</v>
      </c>
      <c r="AP233" s="42"/>
      <c r="AQ233" s="19" t="s">
        <v>184</v>
      </c>
      <c r="AR233" s="19" t="b">
        <v>0</v>
      </c>
      <c r="AS233" s="67">
        <v>0.55000000000000004</v>
      </c>
      <c r="AT233" s="21">
        <v>0.02</v>
      </c>
      <c r="AU233" s="21">
        <v>0.05</v>
      </c>
      <c r="AV233" s="21">
        <v>0.52</v>
      </c>
      <c r="AW233" s="35" t="s">
        <v>458</v>
      </c>
      <c r="AX233" s="35" t="s">
        <v>458</v>
      </c>
      <c r="AY233" s="19" t="s">
        <v>184</v>
      </c>
      <c r="AZ233" s="69" t="s">
        <v>368</v>
      </c>
    </row>
    <row r="234" spans="1:52" s="6" customFormat="1" ht="14.5" customHeight="1" x14ac:dyDescent="0.3">
      <c r="A234" s="75" t="s">
        <v>7</v>
      </c>
      <c r="B234" s="32"/>
      <c r="C234" s="25" t="s">
        <v>66</v>
      </c>
      <c r="D234" s="25" t="s">
        <v>304</v>
      </c>
      <c r="E234" s="25" t="s">
        <v>408</v>
      </c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>
        <v>0.42</v>
      </c>
      <c r="AA234" s="76">
        <v>8.9999999999999993E-3</v>
      </c>
      <c r="AB234" s="76">
        <v>1.4E-2</v>
      </c>
      <c r="AC234" s="74">
        <v>0.6</v>
      </c>
      <c r="AD234" s="74">
        <v>0.45</v>
      </c>
      <c r="AE234" s="76">
        <v>8.9999999999999993E-3</v>
      </c>
      <c r="AF234" s="76">
        <v>2.5999999999999999E-2</v>
      </c>
      <c r="AG234" s="74">
        <v>0.57999999999999996</v>
      </c>
      <c r="AH234" s="19" t="s">
        <v>184</v>
      </c>
      <c r="AI234" s="21">
        <v>0.47</v>
      </c>
      <c r="AJ234" s="21">
        <v>0.02</v>
      </c>
      <c r="AK234" s="21">
        <v>0.06</v>
      </c>
      <c r="AL234" s="21">
        <v>0.61</v>
      </c>
      <c r="AM234" s="22" t="s">
        <v>241</v>
      </c>
      <c r="AN234" s="22" t="s">
        <v>241</v>
      </c>
      <c r="AO234" s="19" t="s">
        <v>95</v>
      </c>
      <c r="AP234" s="42"/>
      <c r="AQ234" s="19" t="s">
        <v>184</v>
      </c>
      <c r="AR234" s="19" t="b">
        <v>0</v>
      </c>
      <c r="AS234" s="67">
        <v>0.55000000000000004</v>
      </c>
      <c r="AT234" s="21">
        <v>0.02</v>
      </c>
      <c r="AU234" s="21">
        <v>0.05</v>
      </c>
      <c r="AV234" s="21">
        <v>0.52</v>
      </c>
      <c r="AW234" s="35" t="s">
        <v>458</v>
      </c>
      <c r="AX234" s="35" t="s">
        <v>458</v>
      </c>
      <c r="AY234" s="19" t="s">
        <v>184</v>
      </c>
      <c r="AZ234" s="22"/>
    </row>
    <row r="235" spans="1:52" s="6" customFormat="1" ht="14.5" hidden="1" customHeight="1" x14ac:dyDescent="0.3">
      <c r="A235" s="25" t="s">
        <v>7</v>
      </c>
      <c r="B235" s="32"/>
      <c r="C235" s="25" t="s">
        <v>66</v>
      </c>
      <c r="D235" s="25" t="s">
        <v>290</v>
      </c>
      <c r="E235" s="25" t="s">
        <v>408</v>
      </c>
      <c r="F235" s="74"/>
      <c r="G235" s="74"/>
      <c r="H235" s="74"/>
      <c r="I235" s="74">
        <v>0.54</v>
      </c>
      <c r="J235" s="74" t="s">
        <v>6</v>
      </c>
      <c r="K235" s="74">
        <v>0.48</v>
      </c>
      <c r="L235" s="74">
        <v>0.02</v>
      </c>
      <c r="M235" s="74">
        <v>0.54</v>
      </c>
      <c r="N235" s="74">
        <v>0.44</v>
      </c>
      <c r="O235" s="74">
        <v>0.17</v>
      </c>
      <c r="P235" s="74">
        <v>0.73</v>
      </c>
      <c r="Q235" s="74"/>
      <c r="R235" s="74"/>
      <c r="S235" s="74"/>
      <c r="T235" s="74"/>
      <c r="U235" s="74">
        <v>0.75</v>
      </c>
      <c r="V235" s="74">
        <v>0.44</v>
      </c>
      <c r="W235" s="74">
        <v>0.17</v>
      </c>
      <c r="X235" s="74"/>
      <c r="Y235" s="74">
        <v>0.73</v>
      </c>
      <c r="Z235" s="74">
        <v>0.44</v>
      </c>
      <c r="AA235" s="74">
        <v>0.17</v>
      </c>
      <c r="AB235" s="74"/>
      <c r="AC235" s="74">
        <v>0.73</v>
      </c>
      <c r="AD235" s="74">
        <v>0.44</v>
      </c>
      <c r="AE235" s="74">
        <v>0.17</v>
      </c>
      <c r="AF235" s="74"/>
      <c r="AG235" s="74">
        <v>0.73</v>
      </c>
      <c r="AH235" s="19" t="s">
        <v>256</v>
      </c>
      <c r="AI235" s="21"/>
      <c r="AJ235" s="21"/>
      <c r="AK235" s="21"/>
      <c r="AL235" s="21"/>
      <c r="AM235" s="22"/>
      <c r="AN235" s="22"/>
      <c r="AO235" s="19"/>
      <c r="AP235" s="42"/>
      <c r="AQ235" s="19" t="s">
        <v>256</v>
      </c>
      <c r="AR235" s="19" t="b">
        <v>1</v>
      </c>
      <c r="AS235" s="67" t="s">
        <v>371</v>
      </c>
      <c r="AT235" s="21" t="s">
        <v>371</v>
      </c>
      <c r="AU235" s="21" t="s">
        <v>371</v>
      </c>
      <c r="AV235" s="21" t="s">
        <v>371</v>
      </c>
      <c r="AW235" s="35"/>
      <c r="AX235" s="35" t="s">
        <v>371</v>
      </c>
      <c r="AY235" s="19"/>
      <c r="AZ235" s="53"/>
    </row>
    <row r="236" spans="1:52" s="6" customFormat="1" ht="14.5" customHeight="1" x14ac:dyDescent="0.3">
      <c r="A236" s="75" t="s">
        <v>7</v>
      </c>
      <c r="B236" s="32"/>
      <c r="C236" s="25" t="s">
        <v>66</v>
      </c>
      <c r="D236" s="25" t="s">
        <v>305</v>
      </c>
      <c r="E236" s="25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19" t="s">
        <v>184</v>
      </c>
      <c r="AI236" s="21">
        <v>0.55000000000000004</v>
      </c>
      <c r="AJ236" s="21">
        <v>0.02</v>
      </c>
      <c r="AK236" s="21">
        <v>0.06</v>
      </c>
      <c r="AL236" s="21">
        <v>0.53</v>
      </c>
      <c r="AM236" s="22" t="s">
        <v>241</v>
      </c>
      <c r="AN236" s="22" t="s">
        <v>241</v>
      </c>
      <c r="AO236" s="19" t="s">
        <v>95</v>
      </c>
      <c r="AP236" s="42" t="s">
        <v>274</v>
      </c>
      <c r="AQ236" s="19" t="s">
        <v>184</v>
      </c>
      <c r="AR236" s="19" t="b">
        <v>0</v>
      </c>
      <c r="AS236" s="67">
        <v>0.48</v>
      </c>
      <c r="AT236" s="21">
        <v>0.02</v>
      </c>
      <c r="AU236" s="21">
        <v>0.05</v>
      </c>
      <c r="AV236" s="21">
        <v>0.59</v>
      </c>
      <c r="AW236" s="35" t="s">
        <v>458</v>
      </c>
      <c r="AX236" s="35" t="s">
        <v>458</v>
      </c>
      <c r="AY236" s="19" t="s">
        <v>184</v>
      </c>
      <c r="AZ236" s="22"/>
    </row>
    <row r="237" spans="1:52" s="6" customFormat="1" ht="14.5" hidden="1" customHeight="1" x14ac:dyDescent="0.3">
      <c r="A237" s="25" t="s">
        <v>7</v>
      </c>
      <c r="B237" s="32"/>
      <c r="C237" s="25" t="s">
        <v>66</v>
      </c>
      <c r="D237" s="25" t="s">
        <v>150</v>
      </c>
      <c r="E237" s="25" t="s">
        <v>408</v>
      </c>
      <c r="F237" s="74"/>
      <c r="G237" s="74"/>
      <c r="H237" s="74"/>
      <c r="I237" s="74">
        <v>0.55000000000000004</v>
      </c>
      <c r="J237" s="74" t="s">
        <v>6</v>
      </c>
      <c r="K237" s="74">
        <v>0.47</v>
      </c>
      <c r="L237" s="74">
        <v>0.02</v>
      </c>
      <c r="M237" s="74">
        <v>0.55000000000000004</v>
      </c>
      <c r="N237" s="74" t="s">
        <v>25</v>
      </c>
      <c r="O237" s="74" t="s">
        <v>25</v>
      </c>
      <c r="P237" s="74" t="s">
        <v>25</v>
      </c>
      <c r="Q237" s="74"/>
      <c r="R237" s="74"/>
      <c r="S237" s="74"/>
      <c r="T237" s="74"/>
      <c r="U237" s="74" t="s">
        <v>19</v>
      </c>
      <c r="V237" s="74"/>
      <c r="W237" s="74"/>
      <c r="X237" s="74"/>
      <c r="Y237" s="74" t="s">
        <v>19</v>
      </c>
      <c r="Z237" s="74"/>
      <c r="AA237" s="74"/>
      <c r="AB237" s="74"/>
      <c r="AC237" s="74" t="s">
        <v>19</v>
      </c>
      <c r="AD237" s="74"/>
      <c r="AE237" s="74"/>
      <c r="AF237" s="74"/>
      <c r="AG237" s="74" t="s">
        <v>161</v>
      </c>
      <c r="AH237" s="19" t="s">
        <v>65</v>
      </c>
      <c r="AI237" s="21"/>
      <c r="AJ237" s="21"/>
      <c r="AK237" s="21"/>
      <c r="AL237" s="21"/>
      <c r="AM237" s="22"/>
      <c r="AN237" s="22"/>
      <c r="AO237" s="19"/>
      <c r="AP237" s="42"/>
      <c r="AQ237" s="19" t="s">
        <v>65</v>
      </c>
      <c r="AR237" s="42" t="b">
        <v>1</v>
      </c>
      <c r="AS237" s="21" t="s">
        <v>371</v>
      </c>
      <c r="AT237" s="21" t="s">
        <v>371</v>
      </c>
      <c r="AU237" s="21" t="s">
        <v>371</v>
      </c>
      <c r="AV237" s="21" t="s">
        <v>371</v>
      </c>
      <c r="AW237" s="21" t="s">
        <v>371</v>
      </c>
      <c r="AX237" s="21" t="s">
        <v>371</v>
      </c>
      <c r="AY237" s="21" t="s">
        <v>371</v>
      </c>
      <c r="AZ237" s="80"/>
    </row>
    <row r="238" spans="1:52" s="6" customFormat="1" ht="14.5" customHeight="1" x14ac:dyDescent="0.3">
      <c r="A238" s="75" t="s">
        <v>7</v>
      </c>
      <c r="B238" s="18"/>
      <c r="C238" s="25" t="s">
        <v>424</v>
      </c>
      <c r="D238" s="25"/>
      <c r="E238" s="25"/>
      <c r="F238" s="85" t="s">
        <v>43</v>
      </c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74"/>
      <c r="R238" s="74"/>
      <c r="S238" s="74"/>
      <c r="T238" s="74"/>
      <c r="U238" s="74"/>
      <c r="V238" s="74" t="s">
        <v>41</v>
      </c>
      <c r="W238" s="74"/>
      <c r="X238" s="74"/>
      <c r="Y238" s="74">
        <v>1</v>
      </c>
      <c r="Z238" s="74" t="s">
        <v>41</v>
      </c>
      <c r="AA238" s="75"/>
      <c r="AB238" s="75"/>
      <c r="AC238" s="74">
        <v>1</v>
      </c>
      <c r="AD238" s="74" t="s">
        <v>41</v>
      </c>
      <c r="AE238" s="75"/>
      <c r="AF238" s="75"/>
      <c r="AG238" s="74" t="s">
        <v>6</v>
      </c>
      <c r="AH238" s="19" t="s">
        <v>184</v>
      </c>
      <c r="AI238" s="21"/>
      <c r="AJ238" s="21"/>
      <c r="AK238" s="21"/>
      <c r="AL238" s="21" t="s">
        <v>6</v>
      </c>
      <c r="AM238" s="22"/>
      <c r="AN238" s="22"/>
      <c r="AO238" s="19"/>
      <c r="AP238" s="42" t="s">
        <v>267</v>
      </c>
      <c r="AQ238" s="19" t="s">
        <v>184</v>
      </c>
      <c r="AR238" s="19" t="b">
        <v>1</v>
      </c>
      <c r="AS238" s="67"/>
      <c r="AT238" s="21"/>
      <c r="AU238" s="21"/>
      <c r="AV238" s="21" t="s">
        <v>6</v>
      </c>
      <c r="AW238" s="35"/>
      <c r="AX238" s="35"/>
      <c r="AY238" s="19" t="s">
        <v>65</v>
      </c>
      <c r="AZ238" s="26" t="s">
        <v>346</v>
      </c>
    </row>
    <row r="239" spans="1:52" s="6" customFormat="1" ht="14.5" customHeight="1" x14ac:dyDescent="0.3">
      <c r="A239" s="75" t="s">
        <v>7</v>
      </c>
      <c r="B239" s="18"/>
      <c r="C239" s="25" t="s">
        <v>268</v>
      </c>
      <c r="D239" s="25"/>
      <c r="E239" s="25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5"/>
      <c r="AB239" s="75"/>
      <c r="AC239" s="74"/>
      <c r="AD239" s="74"/>
      <c r="AE239" s="75"/>
      <c r="AF239" s="75"/>
      <c r="AG239" s="74"/>
      <c r="AH239" s="19" t="s">
        <v>184</v>
      </c>
      <c r="AI239" s="21"/>
      <c r="AJ239" s="21"/>
      <c r="AK239" s="21"/>
      <c r="AL239" s="21" t="s">
        <v>6</v>
      </c>
      <c r="AM239" s="22"/>
      <c r="AN239" s="22"/>
      <c r="AO239" s="19"/>
      <c r="AP239" s="42" t="s">
        <v>269</v>
      </c>
      <c r="AQ239" s="19" t="s">
        <v>184</v>
      </c>
      <c r="AR239" s="19" t="b">
        <v>1</v>
      </c>
      <c r="AS239" s="67"/>
      <c r="AT239" s="21"/>
      <c r="AU239" s="21"/>
      <c r="AV239" s="21" t="s">
        <v>6</v>
      </c>
      <c r="AW239" s="35"/>
      <c r="AX239" s="35"/>
      <c r="AY239" s="19" t="s">
        <v>65</v>
      </c>
      <c r="AZ239" s="26" t="s">
        <v>346</v>
      </c>
    </row>
    <row r="240" spans="1:52" s="6" customFormat="1" ht="14.5" hidden="1" customHeight="1" x14ac:dyDescent="0.3">
      <c r="A240" s="25" t="s">
        <v>167</v>
      </c>
      <c r="B240" s="32"/>
      <c r="C240" s="25" t="s">
        <v>68</v>
      </c>
      <c r="D240" s="25"/>
      <c r="E240" s="2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25"/>
      <c r="S240" s="25"/>
      <c r="T240" s="25"/>
      <c r="U240" s="74"/>
      <c r="V240" s="25"/>
      <c r="W240" s="25"/>
      <c r="X240" s="25"/>
      <c r="Y240" s="74"/>
      <c r="Z240" s="75"/>
      <c r="AA240" s="75"/>
      <c r="AB240" s="75"/>
      <c r="AC240" s="74">
        <v>1</v>
      </c>
      <c r="AD240" s="75"/>
      <c r="AE240" s="75"/>
      <c r="AF240" s="75"/>
      <c r="AG240" s="74" t="s">
        <v>6</v>
      </c>
      <c r="AH240" s="19" t="s">
        <v>65</v>
      </c>
      <c r="AI240" s="21"/>
      <c r="AJ240" s="21"/>
      <c r="AK240" s="21"/>
      <c r="AL240" s="21"/>
      <c r="AM240" s="22"/>
      <c r="AN240" s="22"/>
      <c r="AO240" s="19"/>
      <c r="AP240" s="26"/>
      <c r="AQ240" s="19" t="s">
        <v>65</v>
      </c>
      <c r="AR240" s="42" t="b">
        <v>1</v>
      </c>
      <c r="AS240" s="21" t="s">
        <v>371</v>
      </c>
      <c r="AT240" s="21" t="s">
        <v>371</v>
      </c>
      <c r="AU240" s="21" t="s">
        <v>371</v>
      </c>
      <c r="AV240" s="21" t="s">
        <v>371</v>
      </c>
      <c r="AW240" s="21" t="s">
        <v>371</v>
      </c>
      <c r="AX240" s="21" t="s">
        <v>371</v>
      </c>
      <c r="AY240" s="19"/>
      <c r="AZ240" s="50"/>
    </row>
    <row r="241" spans="1:52" s="6" customFormat="1" ht="14.5" hidden="1" customHeight="1" x14ac:dyDescent="0.3">
      <c r="A241" s="25" t="s">
        <v>167</v>
      </c>
      <c r="B241" s="32"/>
      <c r="C241" s="25" t="s">
        <v>69</v>
      </c>
      <c r="D241" s="25"/>
      <c r="E241" s="2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25"/>
      <c r="S241" s="25"/>
      <c r="T241" s="25"/>
      <c r="U241" s="74"/>
      <c r="V241" s="25"/>
      <c r="W241" s="25"/>
      <c r="X241" s="25"/>
      <c r="Y241" s="74"/>
      <c r="Z241" s="75"/>
      <c r="AA241" s="75"/>
      <c r="AB241" s="75"/>
      <c r="AC241" s="74">
        <v>1</v>
      </c>
      <c r="AD241" s="75"/>
      <c r="AE241" s="75"/>
      <c r="AF241" s="75"/>
      <c r="AG241" s="74"/>
      <c r="AH241" s="19" t="s">
        <v>65</v>
      </c>
      <c r="AI241" s="21"/>
      <c r="AJ241" s="21"/>
      <c r="AK241" s="21"/>
      <c r="AL241" s="21"/>
      <c r="AM241" s="22"/>
      <c r="AN241" s="22"/>
      <c r="AO241" s="19"/>
      <c r="AP241" s="26"/>
      <c r="AQ241" s="19" t="s">
        <v>65</v>
      </c>
      <c r="AR241" s="42" t="b">
        <v>1</v>
      </c>
      <c r="AS241" s="21" t="s">
        <v>371</v>
      </c>
      <c r="AT241" s="21" t="s">
        <v>371</v>
      </c>
      <c r="AU241" s="21" t="s">
        <v>371</v>
      </c>
      <c r="AV241" s="21" t="s">
        <v>371</v>
      </c>
      <c r="AW241" s="21" t="s">
        <v>371</v>
      </c>
      <c r="AX241" s="21" t="s">
        <v>371</v>
      </c>
      <c r="AY241" s="19"/>
      <c r="AZ241" s="50"/>
    </row>
    <row r="242" spans="1:52" s="6" customFormat="1" ht="14.5" customHeight="1" x14ac:dyDescent="0.3">
      <c r="A242" s="75" t="s">
        <v>167</v>
      </c>
      <c r="B242" s="32"/>
      <c r="C242" s="25" t="s">
        <v>425</v>
      </c>
      <c r="D242" s="25"/>
      <c r="E242" s="2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25"/>
      <c r="S242" s="25"/>
      <c r="T242" s="25"/>
      <c r="U242" s="74"/>
      <c r="V242" s="25"/>
      <c r="W242" s="25"/>
      <c r="X242" s="25"/>
      <c r="Y242" s="74"/>
      <c r="Z242" s="75"/>
      <c r="AA242" s="75"/>
      <c r="AB242" s="75"/>
      <c r="AC242" s="74">
        <v>1</v>
      </c>
      <c r="AD242" s="75"/>
      <c r="AE242" s="75"/>
      <c r="AF242" s="75"/>
      <c r="AG242" s="74"/>
      <c r="AH242" s="19" t="s">
        <v>184</v>
      </c>
      <c r="AI242" s="21"/>
      <c r="AJ242" s="21"/>
      <c r="AK242" s="21"/>
      <c r="AL242" s="21" t="s">
        <v>6</v>
      </c>
      <c r="AM242" s="22"/>
      <c r="AN242" s="22"/>
      <c r="AO242" s="19"/>
      <c r="AP242" s="26" t="s">
        <v>270</v>
      </c>
      <c r="AQ242" s="19" t="s">
        <v>184</v>
      </c>
      <c r="AR242" s="19" t="b">
        <v>1</v>
      </c>
      <c r="AS242" s="67"/>
      <c r="AT242" s="21"/>
      <c r="AU242" s="21"/>
      <c r="AV242" s="21" t="s">
        <v>6</v>
      </c>
      <c r="AW242" s="35"/>
      <c r="AX242" s="35"/>
      <c r="AY242" s="19" t="s">
        <v>65</v>
      </c>
      <c r="AZ242" s="26" t="s">
        <v>346</v>
      </c>
    </row>
    <row r="243" spans="1:52" s="6" customFormat="1" ht="14.5" customHeight="1" x14ac:dyDescent="0.3">
      <c r="A243" s="75" t="s">
        <v>167</v>
      </c>
      <c r="B243" s="32"/>
      <c r="C243" s="25" t="s">
        <v>111</v>
      </c>
      <c r="D243" s="25" t="s">
        <v>162</v>
      </c>
      <c r="E243" s="25" t="s">
        <v>110</v>
      </c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25"/>
      <c r="S243" s="25"/>
      <c r="T243" s="25"/>
      <c r="U243" s="74"/>
      <c r="V243" s="25"/>
      <c r="W243" s="25"/>
      <c r="X243" s="25"/>
      <c r="Y243" s="74"/>
      <c r="Z243" s="75"/>
      <c r="AA243" s="75"/>
      <c r="AB243" s="75"/>
      <c r="AC243" s="74"/>
      <c r="AD243" s="75"/>
      <c r="AE243" s="75"/>
      <c r="AF243" s="75"/>
      <c r="AG243" s="74" t="s">
        <v>6</v>
      </c>
      <c r="AH243" s="19" t="s">
        <v>184</v>
      </c>
      <c r="AI243" s="21"/>
      <c r="AJ243" s="21"/>
      <c r="AK243" s="21"/>
      <c r="AL243" s="21" t="s">
        <v>6</v>
      </c>
      <c r="AM243" s="22"/>
      <c r="AN243" s="22"/>
      <c r="AO243" s="19"/>
      <c r="AP243" s="26" t="s">
        <v>234</v>
      </c>
      <c r="AQ243" s="19" t="s">
        <v>184</v>
      </c>
      <c r="AR243" s="19" t="b">
        <v>1</v>
      </c>
      <c r="AS243" s="67"/>
      <c r="AT243" s="21"/>
      <c r="AU243" s="21"/>
      <c r="AV243" s="21" t="s">
        <v>6</v>
      </c>
      <c r="AW243" s="35"/>
      <c r="AX243" s="35"/>
      <c r="AY243" s="19" t="s">
        <v>65</v>
      </c>
      <c r="AZ243" s="26" t="s">
        <v>346</v>
      </c>
    </row>
    <row r="244" spans="1:52" s="6" customFormat="1" ht="14.5" customHeight="1" x14ac:dyDescent="0.3">
      <c r="A244" s="75" t="s">
        <v>167</v>
      </c>
      <c r="B244" s="32"/>
      <c r="C244" s="25" t="s">
        <v>354</v>
      </c>
      <c r="D244" s="25"/>
      <c r="E244" s="2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25"/>
      <c r="S244" s="25"/>
      <c r="T244" s="25"/>
      <c r="U244" s="74"/>
      <c r="V244" s="25"/>
      <c r="W244" s="25"/>
      <c r="X244" s="25"/>
      <c r="Y244" s="74"/>
      <c r="Z244" s="75"/>
      <c r="AA244" s="75"/>
      <c r="AB244" s="75"/>
      <c r="AC244" s="74"/>
      <c r="AD244" s="75"/>
      <c r="AE244" s="75"/>
      <c r="AF244" s="75"/>
      <c r="AG244" s="74"/>
      <c r="AH244" s="19"/>
      <c r="AI244" s="21"/>
      <c r="AJ244" s="21"/>
      <c r="AK244" s="21"/>
      <c r="AL244" s="21"/>
      <c r="AM244" s="22"/>
      <c r="AN244" s="22"/>
      <c r="AO244" s="19"/>
      <c r="AP244" s="26"/>
      <c r="AQ244" s="19" t="s">
        <v>184</v>
      </c>
      <c r="AR244" s="19" t="b">
        <v>0</v>
      </c>
      <c r="AS244" s="67"/>
      <c r="AT244" s="21"/>
      <c r="AU244" s="21"/>
      <c r="AV244" s="21">
        <v>0.8</v>
      </c>
      <c r="AW244" s="35" t="s">
        <v>366</v>
      </c>
      <c r="AX244" s="35"/>
      <c r="AY244" s="19" t="s">
        <v>65</v>
      </c>
      <c r="AZ244" s="50"/>
    </row>
    <row r="245" spans="1:52" s="6" customFormat="1" ht="14.5" customHeight="1" x14ac:dyDescent="0.3">
      <c r="A245" s="75" t="s">
        <v>167</v>
      </c>
      <c r="B245" s="32"/>
      <c r="C245" s="25" t="s">
        <v>355</v>
      </c>
      <c r="D245" s="25"/>
      <c r="E245" s="2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25"/>
      <c r="S245" s="25"/>
      <c r="T245" s="25"/>
      <c r="U245" s="74"/>
      <c r="V245" s="25"/>
      <c r="W245" s="25"/>
      <c r="X245" s="25"/>
      <c r="Y245" s="74"/>
      <c r="Z245" s="75"/>
      <c r="AA245" s="75"/>
      <c r="AB245" s="75"/>
      <c r="AC245" s="74"/>
      <c r="AD245" s="75"/>
      <c r="AE245" s="75"/>
      <c r="AF245" s="75"/>
      <c r="AG245" s="74"/>
      <c r="AH245" s="19"/>
      <c r="AI245" s="21"/>
      <c r="AJ245" s="21"/>
      <c r="AK245" s="21"/>
      <c r="AL245" s="21"/>
      <c r="AM245" s="22"/>
      <c r="AN245" s="22"/>
      <c r="AO245" s="19"/>
      <c r="AP245" s="26"/>
      <c r="AQ245" s="19" t="s">
        <v>184</v>
      </c>
      <c r="AR245" s="19" t="b">
        <v>0</v>
      </c>
      <c r="AS245" s="67"/>
      <c r="AT245" s="21"/>
      <c r="AU245" s="21"/>
      <c r="AV245" s="21">
        <v>0.8</v>
      </c>
      <c r="AW245" s="35" t="s">
        <v>366</v>
      </c>
      <c r="AX245" s="35"/>
      <c r="AY245" s="19" t="s">
        <v>65</v>
      </c>
      <c r="AZ245" s="26"/>
    </row>
    <row r="246" spans="1:52" s="6" customFormat="1" ht="14.5" customHeight="1" x14ac:dyDescent="0.3">
      <c r="A246" s="75" t="s">
        <v>167</v>
      </c>
      <c r="B246" s="32"/>
      <c r="C246" s="25" t="s">
        <v>356</v>
      </c>
      <c r="D246" s="25"/>
      <c r="E246" s="2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25"/>
      <c r="S246" s="25"/>
      <c r="T246" s="25"/>
      <c r="U246" s="74"/>
      <c r="V246" s="25"/>
      <c r="W246" s="25"/>
      <c r="X246" s="25"/>
      <c r="Y246" s="74"/>
      <c r="Z246" s="75"/>
      <c r="AA246" s="75"/>
      <c r="AB246" s="75"/>
      <c r="AC246" s="74"/>
      <c r="AD246" s="75"/>
      <c r="AE246" s="75"/>
      <c r="AF246" s="75"/>
      <c r="AG246" s="74"/>
      <c r="AH246" s="19"/>
      <c r="AI246" s="21"/>
      <c r="AJ246" s="21"/>
      <c r="AK246" s="21"/>
      <c r="AL246" s="21"/>
      <c r="AM246" s="22"/>
      <c r="AN246" s="22"/>
      <c r="AO246" s="19"/>
      <c r="AP246" s="26"/>
      <c r="AQ246" s="19" t="s">
        <v>184</v>
      </c>
      <c r="AR246" s="19" t="b">
        <v>0</v>
      </c>
      <c r="AS246" s="67"/>
      <c r="AT246" s="21"/>
      <c r="AU246" s="21"/>
      <c r="AV246" s="21" t="s">
        <v>6</v>
      </c>
      <c r="AW246" s="35"/>
      <c r="AX246" s="35"/>
      <c r="AY246" s="19" t="s">
        <v>65</v>
      </c>
      <c r="AZ246" s="26" t="s">
        <v>357</v>
      </c>
    </row>
    <row r="247" spans="1:52" s="6" customFormat="1" ht="14.5" hidden="1" customHeight="1" x14ac:dyDescent="0.3">
      <c r="A247" s="25" t="s">
        <v>165</v>
      </c>
      <c r="B247" s="18" t="b">
        <v>1</v>
      </c>
      <c r="C247" s="25" t="s">
        <v>64</v>
      </c>
      <c r="D247" s="25"/>
      <c r="E247" s="25"/>
      <c r="F247" s="85" t="s">
        <v>43</v>
      </c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25"/>
      <c r="R247" s="25"/>
      <c r="S247" s="25"/>
      <c r="T247" s="25"/>
      <c r="U247" s="25"/>
      <c r="V247" s="75" t="s">
        <v>41</v>
      </c>
      <c r="W247" s="75"/>
      <c r="X247" s="75"/>
      <c r="Y247" s="74">
        <v>1</v>
      </c>
      <c r="Z247" s="75" t="s">
        <v>41</v>
      </c>
      <c r="AA247" s="75"/>
      <c r="AB247" s="75"/>
      <c r="AC247" s="74">
        <v>1</v>
      </c>
      <c r="AD247" s="75" t="s">
        <v>41</v>
      </c>
      <c r="AE247" s="75"/>
      <c r="AF247" s="75"/>
      <c r="AG247" s="74" t="s">
        <v>6</v>
      </c>
      <c r="AH247" s="19" t="s">
        <v>65</v>
      </c>
      <c r="AI247" s="21"/>
      <c r="AJ247" s="21"/>
      <c r="AK247" s="21"/>
      <c r="AL247" s="21"/>
      <c r="AM247" s="22"/>
      <c r="AN247" s="22"/>
      <c r="AO247" s="19"/>
      <c r="AP247" s="42"/>
      <c r="AQ247" s="19" t="s">
        <v>65</v>
      </c>
      <c r="AR247" s="42" t="b">
        <v>1</v>
      </c>
      <c r="AS247" s="21" t="s">
        <v>371</v>
      </c>
      <c r="AT247" s="21" t="s">
        <v>371</v>
      </c>
      <c r="AU247" s="21" t="s">
        <v>371</v>
      </c>
      <c r="AV247" s="21" t="s">
        <v>371</v>
      </c>
      <c r="AW247" s="21" t="s">
        <v>371</v>
      </c>
      <c r="AX247" s="21" t="s">
        <v>371</v>
      </c>
      <c r="AY247" s="19"/>
      <c r="AZ247" s="80"/>
    </row>
    <row r="248" spans="1:52" s="6" customFormat="1" ht="14.5" hidden="1" customHeight="1" x14ac:dyDescent="0.3">
      <c r="A248" s="25" t="s">
        <v>165</v>
      </c>
      <c r="B248" s="18" t="b">
        <v>1</v>
      </c>
      <c r="C248" s="25" t="s">
        <v>426</v>
      </c>
      <c r="D248" s="25"/>
      <c r="E248" s="25"/>
      <c r="F248" s="85" t="s">
        <v>43</v>
      </c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25"/>
      <c r="R248" s="25"/>
      <c r="S248" s="25"/>
      <c r="T248" s="25"/>
      <c r="U248" s="25"/>
      <c r="V248" s="75" t="s">
        <v>41</v>
      </c>
      <c r="W248" s="75"/>
      <c r="X248" s="75"/>
      <c r="Y248" s="74">
        <v>1</v>
      </c>
      <c r="Z248" s="75" t="s">
        <v>41</v>
      </c>
      <c r="AA248" s="75"/>
      <c r="AB248" s="75"/>
      <c r="AC248" s="74">
        <v>1</v>
      </c>
      <c r="AD248" s="75" t="s">
        <v>41</v>
      </c>
      <c r="AE248" s="75"/>
      <c r="AF248" s="75"/>
      <c r="AG248" s="74" t="s">
        <v>6</v>
      </c>
      <c r="AH248" s="19" t="s">
        <v>65</v>
      </c>
      <c r="AI248" s="21"/>
      <c r="AJ248" s="21"/>
      <c r="AK248" s="21"/>
      <c r="AL248" s="21"/>
      <c r="AM248" s="22"/>
      <c r="AN248" s="22"/>
      <c r="AO248" s="19"/>
      <c r="AP248" s="42"/>
      <c r="AQ248" s="19" t="s">
        <v>65</v>
      </c>
      <c r="AR248" s="42" t="b">
        <v>1</v>
      </c>
      <c r="AS248" s="21" t="s">
        <v>371</v>
      </c>
      <c r="AT248" s="21" t="s">
        <v>371</v>
      </c>
      <c r="AU248" s="21" t="s">
        <v>371</v>
      </c>
      <c r="AV248" s="21" t="s">
        <v>371</v>
      </c>
      <c r="AW248" s="21" t="s">
        <v>371</v>
      </c>
      <c r="AX248" s="21" t="s">
        <v>371</v>
      </c>
      <c r="AY248" s="19"/>
      <c r="AZ248" s="80"/>
    </row>
    <row r="249" spans="1:52" s="6" customFormat="1" ht="14.5" hidden="1" customHeight="1" x14ac:dyDescent="0.3">
      <c r="A249" s="25" t="s">
        <v>165</v>
      </c>
      <c r="B249" s="18" t="b">
        <v>1</v>
      </c>
      <c r="C249" s="25" t="s">
        <v>154</v>
      </c>
      <c r="D249" s="25" t="s">
        <v>397</v>
      </c>
      <c r="E249" s="25"/>
      <c r="F249" s="87" t="s">
        <v>60</v>
      </c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25"/>
      <c r="S249" s="25"/>
      <c r="T249" s="25"/>
      <c r="U249" s="74">
        <v>0.95</v>
      </c>
      <c r="V249" s="25"/>
      <c r="W249" s="25"/>
      <c r="X249" s="25"/>
      <c r="Y249" s="74">
        <v>0.95</v>
      </c>
      <c r="Z249" s="20"/>
      <c r="AA249" s="20"/>
      <c r="AB249" s="20"/>
      <c r="AC249" s="74">
        <v>0.95</v>
      </c>
      <c r="AD249" s="20"/>
      <c r="AE249" s="20"/>
      <c r="AF249" s="20"/>
      <c r="AG249" s="74">
        <v>0.95</v>
      </c>
      <c r="AH249" s="19" t="s">
        <v>65</v>
      </c>
      <c r="AI249" s="21"/>
      <c r="AJ249" s="21"/>
      <c r="AK249" s="21"/>
      <c r="AL249" s="21"/>
      <c r="AM249" s="22"/>
      <c r="AN249" s="22"/>
      <c r="AO249" s="19"/>
      <c r="AP249" s="42"/>
      <c r="AQ249" s="19" t="s">
        <v>65</v>
      </c>
      <c r="AR249" s="42" t="b">
        <v>1</v>
      </c>
      <c r="AS249" s="21" t="s">
        <v>371</v>
      </c>
      <c r="AT249" s="21" t="s">
        <v>371</v>
      </c>
      <c r="AU249" s="21" t="s">
        <v>371</v>
      </c>
      <c r="AV249" s="21" t="s">
        <v>371</v>
      </c>
      <c r="AW249" s="21" t="s">
        <v>371</v>
      </c>
      <c r="AX249" s="21" t="s">
        <v>371</v>
      </c>
      <c r="AY249" s="19"/>
      <c r="AZ249" s="80"/>
    </row>
    <row r="250" spans="1:52" s="6" customFormat="1" ht="14.5" hidden="1" customHeight="1" x14ac:dyDescent="0.3">
      <c r="A250" s="25" t="s">
        <v>165</v>
      </c>
      <c r="B250" s="18" t="b">
        <v>1</v>
      </c>
      <c r="C250" s="25" t="s">
        <v>154</v>
      </c>
      <c r="D250" s="25" t="s">
        <v>151</v>
      </c>
      <c r="E250" s="25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25"/>
      <c r="S250" s="25"/>
      <c r="T250" s="25"/>
      <c r="U250" s="74">
        <v>0.62</v>
      </c>
      <c r="V250" s="25"/>
      <c r="W250" s="25"/>
      <c r="X250" s="25"/>
      <c r="Y250" s="74">
        <v>0.62</v>
      </c>
      <c r="Z250" s="20"/>
      <c r="AA250" s="20"/>
      <c r="AB250" s="20"/>
      <c r="AC250" s="74">
        <v>0.62</v>
      </c>
      <c r="AD250" s="20"/>
      <c r="AE250" s="20"/>
      <c r="AF250" s="20"/>
      <c r="AG250" s="74">
        <v>0.62</v>
      </c>
      <c r="AH250" s="19" t="s">
        <v>65</v>
      </c>
      <c r="AI250" s="21"/>
      <c r="AJ250" s="21"/>
      <c r="AK250" s="21"/>
      <c r="AL250" s="21"/>
      <c r="AM250" s="22"/>
      <c r="AN250" s="22"/>
      <c r="AO250" s="19"/>
      <c r="AP250" s="42"/>
      <c r="AQ250" s="19" t="s">
        <v>65</v>
      </c>
      <c r="AR250" s="42" t="b">
        <v>1</v>
      </c>
      <c r="AS250" s="21" t="s">
        <v>371</v>
      </c>
      <c r="AT250" s="21" t="s">
        <v>371</v>
      </c>
      <c r="AU250" s="21" t="s">
        <v>371</v>
      </c>
      <c r="AV250" s="21" t="s">
        <v>371</v>
      </c>
      <c r="AW250" s="21" t="s">
        <v>371</v>
      </c>
      <c r="AX250" s="21" t="s">
        <v>371</v>
      </c>
      <c r="AY250" s="19"/>
      <c r="AZ250" s="80"/>
    </row>
    <row r="251" spans="1:52" s="6" customFormat="1" ht="14.5" hidden="1" customHeight="1" x14ac:dyDescent="0.3">
      <c r="A251" s="25" t="s">
        <v>165</v>
      </c>
      <c r="B251" s="18" t="b">
        <v>1</v>
      </c>
      <c r="C251" s="25" t="s">
        <v>154</v>
      </c>
      <c r="D251" s="25" t="s">
        <v>395</v>
      </c>
      <c r="E251" s="25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25"/>
      <c r="S251" s="25"/>
      <c r="T251" s="25"/>
      <c r="U251" s="74">
        <v>0.98</v>
      </c>
      <c r="V251" s="25"/>
      <c r="W251" s="25"/>
      <c r="X251" s="25"/>
      <c r="Y251" s="74">
        <v>0.98</v>
      </c>
      <c r="Z251" s="20"/>
      <c r="AA251" s="20"/>
      <c r="AB251" s="20"/>
      <c r="AC251" s="74">
        <v>0.98</v>
      </c>
      <c r="AD251" s="20"/>
      <c r="AE251" s="20"/>
      <c r="AF251" s="20"/>
      <c r="AG251" s="74">
        <v>0.98</v>
      </c>
      <c r="AH251" s="19" t="s">
        <v>65</v>
      </c>
      <c r="AI251" s="21"/>
      <c r="AJ251" s="21"/>
      <c r="AK251" s="21"/>
      <c r="AL251" s="21"/>
      <c r="AM251" s="22"/>
      <c r="AN251" s="22"/>
      <c r="AO251" s="19"/>
      <c r="AP251" s="42"/>
      <c r="AQ251" s="19" t="s">
        <v>65</v>
      </c>
      <c r="AR251" s="42" t="b">
        <v>1</v>
      </c>
      <c r="AS251" s="21" t="s">
        <v>371</v>
      </c>
      <c r="AT251" s="21" t="s">
        <v>371</v>
      </c>
      <c r="AU251" s="21" t="s">
        <v>371</v>
      </c>
      <c r="AV251" s="21" t="s">
        <v>371</v>
      </c>
      <c r="AW251" s="21" t="s">
        <v>371</v>
      </c>
      <c r="AX251" s="21" t="s">
        <v>371</v>
      </c>
      <c r="AY251" s="19"/>
      <c r="AZ251" s="80"/>
    </row>
    <row r="252" spans="1:52" s="6" customFormat="1" ht="14.5" hidden="1" customHeight="1" x14ac:dyDescent="0.3">
      <c r="A252" s="25" t="s">
        <v>165</v>
      </c>
      <c r="B252" s="18" t="b">
        <v>1</v>
      </c>
      <c r="C252" s="25" t="s">
        <v>154</v>
      </c>
      <c r="D252" s="25" t="s">
        <v>152</v>
      </c>
      <c r="E252" s="25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25"/>
      <c r="S252" s="25"/>
      <c r="T252" s="25"/>
      <c r="U252" s="74">
        <v>0.95</v>
      </c>
      <c r="V252" s="25"/>
      <c r="W252" s="25"/>
      <c r="X252" s="25"/>
      <c r="Y252" s="74">
        <v>0.95</v>
      </c>
      <c r="Z252" s="20"/>
      <c r="AA252" s="20"/>
      <c r="AB252" s="20"/>
      <c r="AC252" s="74">
        <v>0.95</v>
      </c>
      <c r="AD252" s="20"/>
      <c r="AE252" s="20"/>
      <c r="AF252" s="20"/>
      <c r="AG252" s="74">
        <v>0.95</v>
      </c>
      <c r="AH252" s="19" t="s">
        <v>65</v>
      </c>
      <c r="AI252" s="21"/>
      <c r="AJ252" s="21"/>
      <c r="AK252" s="21"/>
      <c r="AL252" s="21"/>
      <c r="AM252" s="22"/>
      <c r="AN252" s="22"/>
      <c r="AO252" s="19"/>
      <c r="AP252" s="42"/>
      <c r="AQ252" s="19" t="s">
        <v>65</v>
      </c>
      <c r="AR252" s="42" t="b">
        <v>1</v>
      </c>
      <c r="AS252" s="21" t="s">
        <v>371</v>
      </c>
      <c r="AT252" s="21" t="s">
        <v>371</v>
      </c>
      <c r="AU252" s="21" t="s">
        <v>371</v>
      </c>
      <c r="AV252" s="21" t="s">
        <v>371</v>
      </c>
      <c r="AW252" s="21" t="s">
        <v>371</v>
      </c>
      <c r="AX252" s="21" t="s">
        <v>371</v>
      </c>
      <c r="AY252" s="19"/>
      <c r="AZ252" s="80"/>
    </row>
    <row r="253" spans="1:52" s="6" customFormat="1" ht="14.5" hidden="1" customHeight="1" x14ac:dyDescent="0.3">
      <c r="A253" s="25" t="s">
        <v>165</v>
      </c>
      <c r="B253" s="18" t="b">
        <v>1</v>
      </c>
      <c r="C253" s="25" t="s">
        <v>154</v>
      </c>
      <c r="D253" s="25" t="s">
        <v>153</v>
      </c>
      <c r="E253" s="25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25"/>
      <c r="S253" s="25"/>
      <c r="T253" s="25"/>
      <c r="U253" s="74">
        <v>0.86</v>
      </c>
      <c r="V253" s="25"/>
      <c r="W253" s="25"/>
      <c r="X253" s="25"/>
      <c r="Y253" s="74">
        <v>0.86</v>
      </c>
      <c r="Z253" s="20"/>
      <c r="AA253" s="20"/>
      <c r="AB253" s="20"/>
      <c r="AC253" s="74">
        <v>0.86</v>
      </c>
      <c r="AD253" s="20"/>
      <c r="AE253" s="20"/>
      <c r="AF253" s="20"/>
      <c r="AG253" s="74">
        <v>0.86</v>
      </c>
      <c r="AH253" s="19" t="s">
        <v>65</v>
      </c>
      <c r="AI253" s="21"/>
      <c r="AJ253" s="21"/>
      <c r="AK253" s="21"/>
      <c r="AL253" s="21"/>
      <c r="AM253" s="22"/>
      <c r="AN253" s="22"/>
      <c r="AO253" s="19"/>
      <c r="AP253" s="42"/>
      <c r="AQ253" s="19" t="s">
        <v>65</v>
      </c>
      <c r="AR253" s="42" t="b">
        <v>1</v>
      </c>
      <c r="AS253" s="21" t="s">
        <v>371</v>
      </c>
      <c r="AT253" s="21" t="s">
        <v>371</v>
      </c>
      <c r="AU253" s="21" t="s">
        <v>371</v>
      </c>
      <c r="AV253" s="21" t="s">
        <v>371</v>
      </c>
      <c r="AW253" s="21" t="s">
        <v>371</v>
      </c>
      <c r="AX253" s="21" t="s">
        <v>371</v>
      </c>
      <c r="AY253" s="19"/>
      <c r="AZ253" s="80"/>
    </row>
    <row r="254" spans="1:52" s="6" customFormat="1" ht="14.5" hidden="1" customHeight="1" x14ac:dyDescent="0.3">
      <c r="A254" s="25" t="s">
        <v>165</v>
      </c>
      <c r="B254" s="18" t="b">
        <v>1</v>
      </c>
      <c r="C254" s="25" t="s">
        <v>154</v>
      </c>
      <c r="D254" s="25" t="s">
        <v>131</v>
      </c>
      <c r="E254" s="25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25"/>
      <c r="S254" s="25"/>
      <c r="T254" s="25"/>
      <c r="U254" s="74">
        <v>0.95</v>
      </c>
      <c r="V254" s="25"/>
      <c r="W254" s="25"/>
      <c r="X254" s="25"/>
      <c r="Y254" s="74">
        <v>0.95</v>
      </c>
      <c r="Z254" s="20"/>
      <c r="AA254" s="20"/>
      <c r="AB254" s="20"/>
      <c r="AC254" s="74">
        <v>0.95</v>
      </c>
      <c r="AD254" s="20"/>
      <c r="AE254" s="20"/>
      <c r="AF254" s="20"/>
      <c r="AG254" s="74">
        <v>0.95</v>
      </c>
      <c r="AH254" s="19" t="s">
        <v>65</v>
      </c>
      <c r="AI254" s="21"/>
      <c r="AJ254" s="21"/>
      <c r="AK254" s="21"/>
      <c r="AL254" s="21"/>
      <c r="AM254" s="22"/>
      <c r="AN254" s="22"/>
      <c r="AO254" s="19"/>
      <c r="AP254" s="42"/>
      <c r="AQ254" s="19" t="s">
        <v>65</v>
      </c>
      <c r="AR254" s="42" t="b">
        <v>1</v>
      </c>
      <c r="AS254" s="21" t="s">
        <v>371</v>
      </c>
      <c r="AT254" s="21" t="s">
        <v>371</v>
      </c>
      <c r="AU254" s="21" t="s">
        <v>371</v>
      </c>
      <c r="AV254" s="21" t="s">
        <v>371</v>
      </c>
      <c r="AW254" s="21" t="s">
        <v>371</v>
      </c>
      <c r="AX254" s="21" t="s">
        <v>371</v>
      </c>
      <c r="AY254" s="19"/>
      <c r="AZ254" s="80"/>
    </row>
    <row r="255" spans="1:52" s="6" customFormat="1" ht="14.5" hidden="1" customHeight="1" x14ac:dyDescent="0.3">
      <c r="A255" s="25" t="s">
        <v>165</v>
      </c>
      <c r="B255" s="18" t="b">
        <v>1</v>
      </c>
      <c r="C255" s="25" t="s">
        <v>154</v>
      </c>
      <c r="D255" s="25" t="s">
        <v>437</v>
      </c>
      <c r="E255" s="25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25"/>
      <c r="S255" s="25"/>
      <c r="T255" s="25"/>
      <c r="U255" s="74">
        <v>0.93</v>
      </c>
      <c r="V255" s="25"/>
      <c r="W255" s="25"/>
      <c r="X255" s="25"/>
      <c r="Y255" s="74">
        <v>0.93</v>
      </c>
      <c r="Z255" s="20"/>
      <c r="AA255" s="20"/>
      <c r="AB255" s="20"/>
      <c r="AC255" s="74">
        <v>0.93</v>
      </c>
      <c r="AD255" s="20"/>
      <c r="AE255" s="20"/>
      <c r="AF255" s="20"/>
      <c r="AG255" s="74">
        <v>0.93</v>
      </c>
      <c r="AH255" s="19" t="s">
        <v>65</v>
      </c>
      <c r="AI255" s="21"/>
      <c r="AJ255" s="21"/>
      <c r="AK255" s="21"/>
      <c r="AL255" s="21"/>
      <c r="AM255" s="22"/>
      <c r="AN255" s="22"/>
      <c r="AO255" s="19"/>
      <c r="AP255" s="42"/>
      <c r="AQ255" s="19" t="s">
        <v>65</v>
      </c>
      <c r="AR255" s="42" t="b">
        <v>1</v>
      </c>
      <c r="AS255" s="21" t="s">
        <v>371</v>
      </c>
      <c r="AT255" s="21" t="s">
        <v>371</v>
      </c>
      <c r="AU255" s="21" t="s">
        <v>371</v>
      </c>
      <c r="AV255" s="21" t="s">
        <v>371</v>
      </c>
      <c r="AW255" s="21" t="s">
        <v>371</v>
      </c>
      <c r="AX255" s="21" t="s">
        <v>371</v>
      </c>
      <c r="AY255" s="19"/>
      <c r="AZ255" s="80"/>
    </row>
    <row r="256" spans="1:52" s="6" customFormat="1" ht="14.5" hidden="1" customHeight="1" x14ac:dyDescent="0.3">
      <c r="A256" s="25" t="s">
        <v>165</v>
      </c>
      <c r="B256" s="18" t="b">
        <v>1</v>
      </c>
      <c r="C256" s="25" t="s">
        <v>154</v>
      </c>
      <c r="D256" s="25" t="s">
        <v>155</v>
      </c>
      <c r="E256" s="25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25"/>
      <c r="S256" s="25"/>
      <c r="T256" s="25"/>
      <c r="U256" s="74">
        <v>0.95</v>
      </c>
      <c r="V256" s="25"/>
      <c r="W256" s="25"/>
      <c r="X256" s="25"/>
      <c r="Y256" s="74">
        <v>0.95</v>
      </c>
      <c r="Z256" s="20"/>
      <c r="AA256" s="20"/>
      <c r="AB256" s="20"/>
      <c r="AC256" s="74">
        <v>0.95</v>
      </c>
      <c r="AD256" s="20"/>
      <c r="AE256" s="20"/>
      <c r="AF256" s="20"/>
      <c r="AG256" s="74">
        <v>0.95</v>
      </c>
      <c r="AH256" s="19" t="s">
        <v>65</v>
      </c>
      <c r="AI256" s="21"/>
      <c r="AJ256" s="21"/>
      <c r="AK256" s="21"/>
      <c r="AL256" s="21"/>
      <c r="AM256" s="22"/>
      <c r="AN256" s="22"/>
      <c r="AO256" s="19"/>
      <c r="AP256" s="42"/>
      <c r="AQ256" s="19" t="s">
        <v>65</v>
      </c>
      <c r="AR256" s="42" t="b">
        <v>1</v>
      </c>
      <c r="AS256" s="21" t="s">
        <v>371</v>
      </c>
      <c r="AT256" s="21" t="s">
        <v>371</v>
      </c>
      <c r="AU256" s="21" t="s">
        <v>371</v>
      </c>
      <c r="AV256" s="21" t="s">
        <v>371</v>
      </c>
      <c r="AW256" s="21" t="s">
        <v>371</v>
      </c>
      <c r="AX256" s="21" t="s">
        <v>371</v>
      </c>
      <c r="AY256" s="19"/>
      <c r="AZ256" s="80"/>
    </row>
    <row r="257" spans="1:52" s="6" customFormat="1" ht="14.5" hidden="1" customHeight="1" x14ac:dyDescent="0.3">
      <c r="A257" s="25" t="s">
        <v>165</v>
      </c>
      <c r="B257" s="18" t="b">
        <v>1</v>
      </c>
      <c r="C257" s="25" t="s">
        <v>154</v>
      </c>
      <c r="D257" s="25" t="s">
        <v>156</v>
      </c>
      <c r="E257" s="25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25"/>
      <c r="S257" s="25"/>
      <c r="T257" s="25"/>
      <c r="U257" s="74">
        <v>0.95</v>
      </c>
      <c r="V257" s="25"/>
      <c r="W257" s="25"/>
      <c r="X257" s="25"/>
      <c r="Y257" s="74">
        <v>0.95</v>
      </c>
      <c r="Z257" s="20"/>
      <c r="AA257" s="20"/>
      <c r="AB257" s="20"/>
      <c r="AC257" s="74">
        <v>0.95</v>
      </c>
      <c r="AD257" s="20"/>
      <c r="AE257" s="20"/>
      <c r="AF257" s="20"/>
      <c r="AG257" s="74">
        <v>0.95</v>
      </c>
      <c r="AH257" s="19" t="s">
        <v>65</v>
      </c>
      <c r="AI257" s="21"/>
      <c r="AJ257" s="21"/>
      <c r="AK257" s="21"/>
      <c r="AL257" s="21"/>
      <c r="AM257" s="22"/>
      <c r="AN257" s="22"/>
      <c r="AO257" s="19"/>
      <c r="AP257" s="42"/>
      <c r="AQ257" s="19" t="s">
        <v>65</v>
      </c>
      <c r="AR257" s="42" t="b">
        <v>1</v>
      </c>
      <c r="AS257" s="21" t="s">
        <v>371</v>
      </c>
      <c r="AT257" s="21" t="s">
        <v>371</v>
      </c>
      <c r="AU257" s="21" t="s">
        <v>371</v>
      </c>
      <c r="AV257" s="21" t="s">
        <v>371</v>
      </c>
      <c r="AW257" s="21" t="s">
        <v>371</v>
      </c>
      <c r="AX257" s="21" t="s">
        <v>371</v>
      </c>
      <c r="AY257" s="19"/>
      <c r="AZ257" s="80"/>
    </row>
    <row r="258" spans="1:52" s="6" customFormat="1" ht="14.5" hidden="1" customHeight="1" x14ac:dyDescent="0.3">
      <c r="A258" s="25" t="s">
        <v>165</v>
      </c>
      <c r="B258" s="18" t="b">
        <v>1</v>
      </c>
      <c r="C258" s="25" t="s">
        <v>154</v>
      </c>
      <c r="D258" s="25" t="s">
        <v>157</v>
      </c>
      <c r="E258" s="25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25"/>
      <c r="S258" s="25"/>
      <c r="T258" s="25"/>
      <c r="U258" s="74">
        <v>0.95</v>
      </c>
      <c r="V258" s="25"/>
      <c r="W258" s="25"/>
      <c r="X258" s="25"/>
      <c r="Y258" s="74">
        <v>0.95</v>
      </c>
      <c r="Z258" s="20"/>
      <c r="AA258" s="20"/>
      <c r="AB258" s="20"/>
      <c r="AC258" s="74">
        <v>0.95</v>
      </c>
      <c r="AD258" s="20"/>
      <c r="AE258" s="20"/>
      <c r="AF258" s="20"/>
      <c r="AG258" s="74">
        <v>0.95</v>
      </c>
      <c r="AH258" s="19" t="s">
        <v>65</v>
      </c>
      <c r="AI258" s="21"/>
      <c r="AJ258" s="21"/>
      <c r="AK258" s="21"/>
      <c r="AL258" s="21"/>
      <c r="AM258" s="22"/>
      <c r="AN258" s="22"/>
      <c r="AO258" s="19"/>
      <c r="AP258" s="42"/>
      <c r="AQ258" s="19" t="s">
        <v>65</v>
      </c>
      <c r="AR258" s="42" t="b">
        <v>1</v>
      </c>
      <c r="AS258" s="21" t="s">
        <v>371</v>
      </c>
      <c r="AT258" s="21" t="s">
        <v>371</v>
      </c>
      <c r="AU258" s="21" t="s">
        <v>371</v>
      </c>
      <c r="AV258" s="21" t="s">
        <v>371</v>
      </c>
      <c r="AW258" s="21" t="s">
        <v>371</v>
      </c>
      <c r="AX258" s="21" t="s">
        <v>371</v>
      </c>
      <c r="AY258" s="19"/>
      <c r="AZ258" s="80"/>
    </row>
    <row r="259" spans="1:52" s="6" customFormat="1" ht="14.5" hidden="1" customHeight="1" x14ac:dyDescent="0.3">
      <c r="A259" s="25" t="s">
        <v>165</v>
      </c>
      <c r="B259" s="18" t="b">
        <v>1</v>
      </c>
      <c r="C259" s="25" t="s">
        <v>154</v>
      </c>
      <c r="D259" s="25" t="s">
        <v>158</v>
      </c>
      <c r="E259" s="2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25"/>
      <c r="S259" s="25"/>
      <c r="T259" s="25"/>
      <c r="U259" s="74">
        <v>0.95</v>
      </c>
      <c r="V259" s="25"/>
      <c r="W259" s="25"/>
      <c r="X259" s="25"/>
      <c r="Y259" s="74">
        <v>0.95</v>
      </c>
      <c r="Z259" s="75"/>
      <c r="AA259" s="75"/>
      <c r="AB259" s="75"/>
      <c r="AC259" s="74">
        <v>0.95</v>
      </c>
      <c r="AD259" s="75"/>
      <c r="AE259" s="75"/>
      <c r="AF259" s="75"/>
      <c r="AG259" s="74">
        <v>0.95</v>
      </c>
      <c r="AH259" s="19" t="s">
        <v>65</v>
      </c>
      <c r="AI259" s="21"/>
      <c r="AJ259" s="21"/>
      <c r="AK259" s="21"/>
      <c r="AL259" s="21"/>
      <c r="AM259" s="22"/>
      <c r="AN259" s="22"/>
      <c r="AO259" s="19"/>
      <c r="AP259" s="42"/>
      <c r="AQ259" s="19" t="s">
        <v>65</v>
      </c>
      <c r="AR259" s="42" t="b">
        <v>1</v>
      </c>
      <c r="AS259" s="21" t="s">
        <v>371</v>
      </c>
      <c r="AT259" s="21" t="s">
        <v>371</v>
      </c>
      <c r="AU259" s="21" t="s">
        <v>371</v>
      </c>
      <c r="AV259" s="21" t="s">
        <v>371</v>
      </c>
      <c r="AW259" s="21" t="s">
        <v>371</v>
      </c>
      <c r="AX259" s="21" t="s">
        <v>371</v>
      </c>
      <c r="AY259" s="19"/>
      <c r="AZ259" s="80"/>
    </row>
    <row r="260" spans="1:52" s="6" customFormat="1" ht="14.5" customHeight="1" x14ac:dyDescent="0.3">
      <c r="A260" s="75" t="s">
        <v>323</v>
      </c>
      <c r="B260" s="18"/>
      <c r="C260" s="25" t="s">
        <v>427</v>
      </c>
      <c r="D260" s="25"/>
      <c r="E260" s="2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25"/>
      <c r="S260" s="25"/>
      <c r="T260" s="25"/>
      <c r="U260" s="74"/>
      <c r="V260" s="25"/>
      <c r="W260" s="25"/>
      <c r="X260" s="25"/>
      <c r="Y260" s="74"/>
      <c r="Z260" s="75"/>
      <c r="AA260" s="75"/>
      <c r="AB260" s="75"/>
      <c r="AC260" s="74"/>
      <c r="AD260" s="75"/>
      <c r="AE260" s="75"/>
      <c r="AF260" s="75"/>
      <c r="AG260" s="74"/>
      <c r="AH260" s="19"/>
      <c r="AI260" s="21"/>
      <c r="AJ260" s="21"/>
      <c r="AK260" s="21"/>
      <c r="AL260" s="21"/>
      <c r="AM260" s="22"/>
      <c r="AN260" s="22"/>
      <c r="AO260" s="19"/>
      <c r="AP260" s="42"/>
      <c r="AQ260" s="19" t="s">
        <v>184</v>
      </c>
      <c r="AR260" s="19" t="b">
        <v>0</v>
      </c>
      <c r="AS260" s="67"/>
      <c r="AT260" s="21"/>
      <c r="AU260" s="21"/>
      <c r="AV260" s="21">
        <v>1</v>
      </c>
      <c r="AW260" s="35" t="s">
        <v>372</v>
      </c>
      <c r="AX260" s="35" t="s">
        <v>372</v>
      </c>
      <c r="AY260" s="19" t="s">
        <v>65</v>
      </c>
      <c r="AZ260" s="22"/>
    </row>
    <row r="261" spans="1:52" s="6" customFormat="1" ht="14.5" customHeight="1" x14ac:dyDescent="0.3">
      <c r="A261" s="75" t="s">
        <v>323</v>
      </c>
      <c r="B261" s="18"/>
      <c r="C261" s="25" t="s">
        <v>428</v>
      </c>
      <c r="D261" s="25"/>
      <c r="E261" s="2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25"/>
      <c r="S261" s="25"/>
      <c r="T261" s="25"/>
      <c r="U261" s="74"/>
      <c r="V261" s="25"/>
      <c r="W261" s="25"/>
      <c r="X261" s="25"/>
      <c r="Y261" s="74"/>
      <c r="Z261" s="75"/>
      <c r="AA261" s="75"/>
      <c r="AB261" s="75"/>
      <c r="AC261" s="74"/>
      <c r="AD261" s="75"/>
      <c r="AE261" s="75"/>
      <c r="AF261" s="75"/>
      <c r="AG261" s="74"/>
      <c r="AH261" s="19"/>
      <c r="AI261" s="21"/>
      <c r="AJ261" s="21"/>
      <c r="AK261" s="21"/>
      <c r="AL261" s="21"/>
      <c r="AM261" s="22"/>
      <c r="AN261" s="22"/>
      <c r="AO261" s="19"/>
      <c r="AP261" s="42"/>
      <c r="AQ261" s="19" t="s">
        <v>184</v>
      </c>
      <c r="AR261" s="19" t="b">
        <v>0</v>
      </c>
      <c r="AS261" s="67"/>
      <c r="AT261" s="21"/>
      <c r="AU261" s="21"/>
      <c r="AV261" s="21">
        <v>1</v>
      </c>
      <c r="AW261" s="35" t="s">
        <v>372</v>
      </c>
      <c r="AX261" s="35" t="s">
        <v>372</v>
      </c>
      <c r="AY261" s="19" t="s">
        <v>65</v>
      </c>
      <c r="AZ261" s="22"/>
    </row>
    <row r="262" spans="1:52" s="6" customFormat="1" ht="14.5" customHeight="1" x14ac:dyDescent="0.3">
      <c r="A262" s="75" t="s">
        <v>323</v>
      </c>
      <c r="B262" s="18"/>
      <c r="C262" s="25" t="s">
        <v>322</v>
      </c>
      <c r="D262" s="25"/>
      <c r="E262" s="2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25"/>
      <c r="S262" s="25"/>
      <c r="T262" s="25"/>
      <c r="U262" s="74"/>
      <c r="V262" s="25"/>
      <c r="W262" s="25"/>
      <c r="X262" s="25"/>
      <c r="Y262" s="74"/>
      <c r="Z262" s="75"/>
      <c r="AA262" s="75"/>
      <c r="AB262" s="75"/>
      <c r="AC262" s="74"/>
      <c r="AD262" s="75"/>
      <c r="AE262" s="75"/>
      <c r="AF262" s="75"/>
      <c r="AG262" s="74"/>
      <c r="AH262" s="19"/>
      <c r="AI262" s="21"/>
      <c r="AJ262" s="21"/>
      <c r="AK262" s="21"/>
      <c r="AL262" s="21"/>
      <c r="AM262" s="22"/>
      <c r="AN262" s="22"/>
      <c r="AO262" s="19"/>
      <c r="AP262" s="42"/>
      <c r="AQ262" s="19" t="s">
        <v>184</v>
      </c>
      <c r="AR262" s="19" t="b">
        <v>0</v>
      </c>
      <c r="AS262" s="67"/>
      <c r="AT262" s="21"/>
      <c r="AU262" s="21"/>
      <c r="AV262" s="21">
        <v>1</v>
      </c>
      <c r="AW262" s="35" t="s">
        <v>372</v>
      </c>
      <c r="AX262" s="35" t="s">
        <v>372</v>
      </c>
      <c r="AY262" s="19" t="s">
        <v>65</v>
      </c>
      <c r="AZ262" s="22"/>
    </row>
    <row r="263" spans="1:52" s="6" customFormat="1" ht="14.5" customHeight="1" x14ac:dyDescent="0.3">
      <c r="A263" s="75" t="s">
        <v>323</v>
      </c>
      <c r="B263" s="18"/>
      <c r="C263" s="25" t="s">
        <v>429</v>
      </c>
      <c r="D263" s="25"/>
      <c r="E263" s="2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25"/>
      <c r="S263" s="25"/>
      <c r="T263" s="25"/>
      <c r="U263" s="74"/>
      <c r="V263" s="25"/>
      <c r="W263" s="25"/>
      <c r="X263" s="25"/>
      <c r="Y263" s="74"/>
      <c r="Z263" s="75"/>
      <c r="AA263" s="75"/>
      <c r="AB263" s="75"/>
      <c r="AC263" s="74"/>
      <c r="AD263" s="75"/>
      <c r="AE263" s="75"/>
      <c r="AF263" s="75"/>
      <c r="AG263" s="74"/>
      <c r="AH263" s="19"/>
      <c r="AI263" s="21"/>
      <c r="AJ263" s="21"/>
      <c r="AK263" s="21"/>
      <c r="AL263" s="21"/>
      <c r="AM263" s="22"/>
      <c r="AN263" s="22"/>
      <c r="AO263" s="19"/>
      <c r="AP263" s="42"/>
      <c r="AQ263" s="19" t="s">
        <v>184</v>
      </c>
      <c r="AR263" s="19" t="b">
        <v>0</v>
      </c>
      <c r="AS263" s="67"/>
      <c r="AT263" s="21"/>
      <c r="AU263" s="21"/>
      <c r="AV263" s="21">
        <v>1</v>
      </c>
      <c r="AW263" s="35" t="s">
        <v>372</v>
      </c>
      <c r="AX263" s="35" t="s">
        <v>372</v>
      </c>
      <c r="AY263" s="19" t="s">
        <v>65</v>
      </c>
      <c r="AZ263" s="22"/>
    </row>
    <row r="264" spans="1:52" s="6" customFormat="1" ht="14.5" customHeight="1" x14ac:dyDescent="0.3">
      <c r="A264" s="75" t="s">
        <v>324</v>
      </c>
      <c r="B264" s="18"/>
      <c r="C264" s="25" t="s">
        <v>430</v>
      </c>
      <c r="D264" s="25"/>
      <c r="E264" s="2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25"/>
      <c r="S264" s="25"/>
      <c r="T264" s="25"/>
      <c r="U264" s="74"/>
      <c r="V264" s="25"/>
      <c r="W264" s="25"/>
      <c r="X264" s="25"/>
      <c r="Y264" s="74"/>
      <c r="Z264" s="75"/>
      <c r="AA264" s="75"/>
      <c r="AB264" s="75"/>
      <c r="AC264" s="74"/>
      <c r="AD264" s="75"/>
      <c r="AE264" s="75"/>
      <c r="AF264" s="75"/>
      <c r="AG264" s="74"/>
      <c r="AH264" s="19"/>
      <c r="AI264" s="21"/>
      <c r="AJ264" s="21"/>
      <c r="AK264" s="21"/>
      <c r="AL264" s="21"/>
      <c r="AM264" s="22"/>
      <c r="AN264" s="22"/>
      <c r="AO264" s="19"/>
      <c r="AP264" s="42"/>
      <c r="AQ264" s="21" t="s">
        <v>184</v>
      </c>
      <c r="AR264" s="19" t="b">
        <v>0</v>
      </c>
      <c r="AS264" s="68"/>
      <c r="AT264" s="59"/>
      <c r="AU264" s="21"/>
      <c r="AV264" s="21">
        <v>0.97</v>
      </c>
      <c r="AW264" s="70" t="s">
        <v>462</v>
      </c>
      <c r="AX264" s="70" t="s">
        <v>462</v>
      </c>
      <c r="AY264" s="19" t="s">
        <v>184</v>
      </c>
      <c r="AZ264" s="35"/>
    </row>
    <row r="265" spans="1:52" s="6" customFormat="1" ht="14.5" customHeight="1" x14ac:dyDescent="0.3">
      <c r="A265" s="25" t="s">
        <v>165</v>
      </c>
      <c r="B265" s="18"/>
      <c r="C265" s="25" t="s">
        <v>433</v>
      </c>
      <c r="D265" s="25" t="s">
        <v>288</v>
      </c>
      <c r="E265" s="2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25"/>
      <c r="S265" s="25"/>
      <c r="T265" s="25"/>
      <c r="U265" s="74"/>
      <c r="V265" s="25"/>
      <c r="W265" s="25"/>
      <c r="X265" s="25"/>
      <c r="Y265" s="74"/>
      <c r="Z265" s="75"/>
      <c r="AA265" s="75"/>
      <c r="AB265" s="75"/>
      <c r="AC265" s="74"/>
      <c r="AD265" s="75"/>
      <c r="AE265" s="75"/>
      <c r="AF265" s="75"/>
      <c r="AG265" s="74"/>
      <c r="AH265" s="19"/>
      <c r="AI265" s="21"/>
      <c r="AJ265" s="21"/>
      <c r="AK265" s="21"/>
      <c r="AL265" s="21"/>
      <c r="AM265" s="22"/>
      <c r="AN265" s="22"/>
      <c r="AO265" s="19"/>
      <c r="AP265" s="42"/>
      <c r="AQ265" s="19" t="s">
        <v>184</v>
      </c>
      <c r="AR265" s="19" t="b">
        <v>0</v>
      </c>
      <c r="AS265" s="68"/>
      <c r="AT265" s="21"/>
      <c r="AU265" s="21"/>
      <c r="AV265" s="21">
        <v>0.84000000000000008</v>
      </c>
      <c r="AW265" s="20" t="s">
        <v>457</v>
      </c>
      <c r="AX265" s="20"/>
      <c r="AY265" s="19" t="s">
        <v>65</v>
      </c>
      <c r="AZ265" s="20"/>
    </row>
    <row r="266" spans="1:52" s="6" customFormat="1" ht="14.5" customHeight="1" x14ac:dyDescent="0.3">
      <c r="A266" s="25" t="s">
        <v>165</v>
      </c>
      <c r="B266" s="18"/>
      <c r="C266" s="25" t="s">
        <v>433</v>
      </c>
      <c r="D266" s="25" t="s">
        <v>440</v>
      </c>
      <c r="E266" s="2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25"/>
      <c r="S266" s="25"/>
      <c r="T266" s="25"/>
      <c r="U266" s="74"/>
      <c r="V266" s="25"/>
      <c r="W266" s="25"/>
      <c r="X266" s="25"/>
      <c r="Y266" s="74"/>
      <c r="Z266" s="75"/>
      <c r="AA266" s="75"/>
      <c r="AB266" s="75"/>
      <c r="AC266" s="74"/>
      <c r="AD266" s="75"/>
      <c r="AE266" s="75"/>
      <c r="AF266" s="75"/>
      <c r="AG266" s="74"/>
      <c r="AH266" s="19"/>
      <c r="AI266" s="21"/>
      <c r="AJ266" s="21"/>
      <c r="AK266" s="21"/>
      <c r="AL266" s="21"/>
      <c r="AM266" s="22"/>
      <c r="AN266" s="22"/>
      <c r="AO266" s="19"/>
      <c r="AP266" s="42"/>
      <c r="AQ266" s="19" t="s">
        <v>184</v>
      </c>
      <c r="AR266" s="19" t="b">
        <v>0</v>
      </c>
      <c r="AS266" s="68"/>
      <c r="AT266" s="21"/>
      <c r="AU266" s="21"/>
      <c r="AV266" s="21">
        <v>1</v>
      </c>
      <c r="AW266" s="20" t="s">
        <v>370</v>
      </c>
      <c r="AX266" s="20"/>
      <c r="AY266" s="19" t="s">
        <v>65</v>
      </c>
      <c r="AZ266" s="20"/>
    </row>
    <row r="267" spans="1:52" s="6" customFormat="1" ht="14.5" customHeight="1" x14ac:dyDescent="0.3">
      <c r="A267" s="75" t="s">
        <v>324</v>
      </c>
      <c r="B267" s="18"/>
      <c r="C267" s="25" t="s">
        <v>431</v>
      </c>
      <c r="D267" s="25"/>
      <c r="E267" s="2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25"/>
      <c r="S267" s="25"/>
      <c r="T267" s="25"/>
      <c r="U267" s="74"/>
      <c r="V267" s="25"/>
      <c r="W267" s="25"/>
      <c r="X267" s="25"/>
      <c r="Y267" s="74"/>
      <c r="Z267" s="75"/>
      <c r="AA267" s="75"/>
      <c r="AB267" s="75"/>
      <c r="AC267" s="74"/>
      <c r="AD267" s="75"/>
      <c r="AE267" s="75"/>
      <c r="AF267" s="75"/>
      <c r="AG267" s="74"/>
      <c r="AH267" s="19"/>
      <c r="AI267" s="21"/>
      <c r="AJ267" s="21"/>
      <c r="AK267" s="21"/>
      <c r="AL267" s="21"/>
      <c r="AM267" s="22"/>
      <c r="AN267" s="22"/>
      <c r="AO267" s="19"/>
      <c r="AP267" s="42"/>
      <c r="AQ267" s="21" t="s">
        <v>184</v>
      </c>
      <c r="AR267" s="19" t="b">
        <v>0</v>
      </c>
      <c r="AS267" s="68"/>
      <c r="AT267" s="59"/>
      <c r="AU267" s="21"/>
      <c r="AV267" s="21">
        <v>0.97</v>
      </c>
      <c r="AW267" s="70" t="s">
        <v>462</v>
      </c>
      <c r="AX267" s="70" t="s">
        <v>462</v>
      </c>
      <c r="AY267" s="19" t="s">
        <v>184</v>
      </c>
      <c r="AZ267" s="35"/>
    </row>
    <row r="268" spans="1:52" s="6" customFormat="1" ht="14.5" customHeight="1" x14ac:dyDescent="0.3">
      <c r="A268" s="75" t="s">
        <v>324</v>
      </c>
      <c r="B268" s="18"/>
      <c r="C268" s="25" t="s">
        <v>325</v>
      </c>
      <c r="D268" s="25"/>
      <c r="E268" s="2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25"/>
      <c r="S268" s="25"/>
      <c r="T268" s="25"/>
      <c r="U268" s="74"/>
      <c r="V268" s="25"/>
      <c r="W268" s="25"/>
      <c r="X268" s="25"/>
      <c r="Y268" s="74"/>
      <c r="Z268" s="75"/>
      <c r="AA268" s="75"/>
      <c r="AB268" s="75"/>
      <c r="AC268" s="74"/>
      <c r="AD268" s="75"/>
      <c r="AE268" s="75"/>
      <c r="AF268" s="75"/>
      <c r="AG268" s="74"/>
      <c r="AH268" s="19"/>
      <c r="AI268" s="21"/>
      <c r="AJ268" s="21"/>
      <c r="AK268" s="21"/>
      <c r="AL268" s="21"/>
      <c r="AM268" s="22"/>
      <c r="AN268" s="22"/>
      <c r="AO268" s="19"/>
      <c r="AP268" s="42"/>
      <c r="AQ268" s="21" t="s">
        <v>184</v>
      </c>
      <c r="AR268" s="19" t="b">
        <v>0</v>
      </c>
      <c r="AS268" s="68"/>
      <c r="AT268" s="59"/>
      <c r="AU268" s="21"/>
      <c r="AV268" s="21">
        <v>0.97</v>
      </c>
      <c r="AW268" s="70" t="s">
        <v>462</v>
      </c>
      <c r="AX268" s="70" t="s">
        <v>462</v>
      </c>
      <c r="AY268" s="19" t="s">
        <v>184</v>
      </c>
      <c r="AZ268" s="35"/>
    </row>
    <row r="269" spans="1:52" s="6" customFormat="1" ht="14.5" customHeight="1" x14ac:dyDescent="0.3">
      <c r="A269" s="75" t="s">
        <v>324</v>
      </c>
      <c r="B269" s="18"/>
      <c r="C269" s="25" t="s">
        <v>432</v>
      </c>
      <c r="D269" s="25"/>
      <c r="E269" s="2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25"/>
      <c r="S269" s="25"/>
      <c r="T269" s="25"/>
      <c r="U269" s="74"/>
      <c r="V269" s="25"/>
      <c r="W269" s="25"/>
      <c r="X269" s="25"/>
      <c r="Y269" s="74"/>
      <c r="Z269" s="75"/>
      <c r="AA269" s="75"/>
      <c r="AB269" s="75"/>
      <c r="AC269" s="74"/>
      <c r="AD269" s="75"/>
      <c r="AE269" s="75"/>
      <c r="AF269" s="75"/>
      <c r="AG269" s="74"/>
      <c r="AH269" s="19"/>
      <c r="AI269" s="21"/>
      <c r="AJ269" s="21"/>
      <c r="AK269" s="21"/>
      <c r="AL269" s="21"/>
      <c r="AM269" s="22"/>
      <c r="AN269" s="22"/>
      <c r="AO269" s="19"/>
      <c r="AP269" s="42"/>
      <c r="AQ269" s="21" t="s">
        <v>184</v>
      </c>
      <c r="AR269" s="19" t="b">
        <v>0</v>
      </c>
      <c r="AS269" s="68"/>
      <c r="AT269" s="59"/>
      <c r="AU269" s="21"/>
      <c r="AV269" s="21">
        <v>0.97</v>
      </c>
      <c r="AW269" s="70" t="s">
        <v>462</v>
      </c>
      <c r="AX269" s="70" t="s">
        <v>462</v>
      </c>
      <c r="AY269" s="19" t="s">
        <v>184</v>
      </c>
      <c r="AZ269" s="35"/>
    </row>
    <row r="270" spans="1:52" s="6" customFormat="1" ht="14.5" customHeight="1" x14ac:dyDescent="0.3">
      <c r="A270" s="75" t="s">
        <v>324</v>
      </c>
      <c r="B270" s="18"/>
      <c r="C270" s="25" t="s">
        <v>326</v>
      </c>
      <c r="D270" s="25" t="s">
        <v>260</v>
      </c>
      <c r="E270" s="2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25"/>
      <c r="S270" s="25"/>
      <c r="T270" s="25"/>
      <c r="U270" s="74"/>
      <c r="V270" s="25"/>
      <c r="W270" s="25"/>
      <c r="X270" s="25"/>
      <c r="Y270" s="74"/>
      <c r="Z270" s="75"/>
      <c r="AA270" s="75"/>
      <c r="AB270" s="75"/>
      <c r="AC270" s="74"/>
      <c r="AD270" s="75"/>
      <c r="AE270" s="75"/>
      <c r="AF270" s="75"/>
      <c r="AG270" s="74"/>
      <c r="AH270" s="19"/>
      <c r="AI270" s="21"/>
      <c r="AJ270" s="21"/>
      <c r="AK270" s="21"/>
      <c r="AL270" s="21"/>
      <c r="AM270" s="22"/>
      <c r="AN270" s="22"/>
      <c r="AO270" s="19"/>
      <c r="AP270" s="42"/>
      <c r="AQ270" s="21" t="s">
        <v>184</v>
      </c>
      <c r="AR270" s="19" t="b">
        <v>0</v>
      </c>
      <c r="AS270" s="67"/>
      <c r="AT270" s="59"/>
      <c r="AU270" s="21"/>
      <c r="AV270" s="21" t="s">
        <v>380</v>
      </c>
      <c r="AW270" s="70" t="s">
        <v>389</v>
      </c>
      <c r="AX270" s="70" t="s">
        <v>389</v>
      </c>
      <c r="AY270" s="19"/>
      <c r="AZ270" s="84"/>
    </row>
    <row r="271" spans="1:52" s="6" customFormat="1" ht="14.5" customHeight="1" x14ac:dyDescent="0.3">
      <c r="A271" s="75" t="s">
        <v>324</v>
      </c>
      <c r="B271" s="18"/>
      <c r="C271" s="25" t="s">
        <v>326</v>
      </c>
      <c r="D271" s="25" t="s">
        <v>121</v>
      </c>
      <c r="E271" s="2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25"/>
      <c r="S271" s="25"/>
      <c r="T271" s="25"/>
      <c r="U271" s="74"/>
      <c r="V271" s="25"/>
      <c r="W271" s="25"/>
      <c r="X271" s="25"/>
      <c r="Y271" s="74"/>
      <c r="Z271" s="75"/>
      <c r="AA271" s="75"/>
      <c r="AB271" s="75"/>
      <c r="AC271" s="74"/>
      <c r="AD271" s="75"/>
      <c r="AE271" s="75"/>
      <c r="AF271" s="75"/>
      <c r="AG271" s="74"/>
      <c r="AH271" s="19"/>
      <c r="AI271" s="21"/>
      <c r="AJ271" s="21"/>
      <c r="AK271" s="21"/>
      <c r="AL271" s="21"/>
      <c r="AM271" s="22"/>
      <c r="AN271" s="22"/>
      <c r="AO271" s="19"/>
      <c r="AP271" s="42"/>
      <c r="AQ271" s="19" t="s">
        <v>184</v>
      </c>
      <c r="AR271" s="19" t="b">
        <v>0</v>
      </c>
      <c r="AS271" s="67"/>
      <c r="AT271" s="21"/>
      <c r="AU271" s="21"/>
      <c r="AV271" s="21">
        <v>0.83000000000000007</v>
      </c>
      <c r="AW271" s="20" t="s">
        <v>447</v>
      </c>
      <c r="AX271" s="20" t="s">
        <v>447</v>
      </c>
      <c r="AY271" s="19" t="s">
        <v>65</v>
      </c>
      <c r="AZ271" s="83"/>
    </row>
    <row r="272" spans="1:52" s="6" customFormat="1" ht="14.5" customHeight="1" x14ac:dyDescent="0.3">
      <c r="A272" s="75" t="s">
        <v>324</v>
      </c>
      <c r="B272" s="18"/>
      <c r="C272" s="25" t="s">
        <v>326</v>
      </c>
      <c r="D272" s="25" t="s">
        <v>122</v>
      </c>
      <c r="E272" s="2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25"/>
      <c r="S272" s="25"/>
      <c r="T272" s="25"/>
      <c r="U272" s="74"/>
      <c r="V272" s="25"/>
      <c r="W272" s="25"/>
      <c r="X272" s="25"/>
      <c r="Y272" s="74"/>
      <c r="Z272" s="75"/>
      <c r="AA272" s="75"/>
      <c r="AB272" s="75"/>
      <c r="AC272" s="74"/>
      <c r="AD272" s="75"/>
      <c r="AE272" s="75"/>
      <c r="AF272" s="75"/>
      <c r="AG272" s="74"/>
      <c r="AH272" s="19"/>
      <c r="AI272" s="21"/>
      <c r="AJ272" s="21"/>
      <c r="AK272" s="21"/>
      <c r="AL272" s="21"/>
      <c r="AM272" s="22"/>
      <c r="AN272" s="22"/>
      <c r="AO272" s="19"/>
      <c r="AP272" s="42"/>
      <c r="AQ272" s="19" t="s">
        <v>184</v>
      </c>
      <c r="AR272" s="19" t="b">
        <v>0</v>
      </c>
      <c r="AS272" s="67"/>
      <c r="AT272" s="21"/>
      <c r="AU272" s="21"/>
      <c r="AV272" s="21">
        <v>0.78</v>
      </c>
      <c r="AW272" s="20" t="s">
        <v>447</v>
      </c>
      <c r="AX272" s="20" t="s">
        <v>447</v>
      </c>
      <c r="AY272" s="19" t="s">
        <v>65</v>
      </c>
      <c r="AZ272" s="83"/>
    </row>
    <row r="273" spans="1:52" s="6" customFormat="1" ht="14.5" customHeight="1" x14ac:dyDescent="0.3">
      <c r="A273" s="75" t="s">
        <v>324</v>
      </c>
      <c r="B273" s="18"/>
      <c r="C273" s="25" t="s">
        <v>327</v>
      </c>
      <c r="D273" s="25" t="s">
        <v>282</v>
      </c>
      <c r="E273" s="2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25"/>
      <c r="S273" s="25"/>
      <c r="T273" s="25"/>
      <c r="U273" s="74"/>
      <c r="V273" s="25"/>
      <c r="W273" s="25"/>
      <c r="X273" s="25"/>
      <c r="Y273" s="74"/>
      <c r="Z273" s="75"/>
      <c r="AA273" s="75"/>
      <c r="AB273" s="75"/>
      <c r="AC273" s="74"/>
      <c r="AD273" s="75"/>
      <c r="AE273" s="75"/>
      <c r="AF273" s="75"/>
      <c r="AG273" s="74"/>
      <c r="AH273" s="19"/>
      <c r="AI273" s="21"/>
      <c r="AJ273" s="21"/>
      <c r="AK273" s="21"/>
      <c r="AL273" s="21"/>
      <c r="AM273" s="22"/>
      <c r="AN273" s="22"/>
      <c r="AO273" s="19"/>
      <c r="AP273" s="42"/>
      <c r="AQ273" s="19" t="s">
        <v>184</v>
      </c>
      <c r="AR273" s="19" t="b">
        <v>0</v>
      </c>
      <c r="AS273" s="67"/>
      <c r="AT273" s="21"/>
      <c r="AU273" s="21"/>
      <c r="AV273" s="21" t="s">
        <v>329</v>
      </c>
      <c r="AW273" s="20" t="s">
        <v>475</v>
      </c>
      <c r="AX273" s="20" t="s">
        <v>475</v>
      </c>
      <c r="AY273" s="19" t="s">
        <v>65</v>
      </c>
      <c r="AZ273" s="83"/>
    </row>
    <row r="274" spans="1:52" s="6" customFormat="1" ht="14.5" customHeight="1" x14ac:dyDescent="0.3">
      <c r="A274" s="75" t="s">
        <v>324</v>
      </c>
      <c r="B274" s="18"/>
      <c r="C274" s="25" t="s">
        <v>327</v>
      </c>
      <c r="D274" s="25" t="s">
        <v>283</v>
      </c>
      <c r="E274" s="2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25"/>
      <c r="S274" s="25"/>
      <c r="T274" s="25"/>
      <c r="U274" s="74"/>
      <c r="V274" s="25"/>
      <c r="W274" s="25"/>
      <c r="X274" s="25"/>
      <c r="Y274" s="74"/>
      <c r="Z274" s="75"/>
      <c r="AA274" s="75"/>
      <c r="AB274" s="75"/>
      <c r="AC274" s="74"/>
      <c r="AD274" s="75"/>
      <c r="AE274" s="75"/>
      <c r="AF274" s="75"/>
      <c r="AG274" s="74"/>
      <c r="AH274" s="19"/>
      <c r="AI274" s="21"/>
      <c r="AJ274" s="21"/>
      <c r="AK274" s="21"/>
      <c r="AL274" s="21"/>
      <c r="AM274" s="22"/>
      <c r="AN274" s="22"/>
      <c r="AO274" s="19"/>
      <c r="AP274" s="42"/>
      <c r="AQ274" s="19" t="s">
        <v>184</v>
      </c>
      <c r="AR274" s="19" t="b">
        <v>0</v>
      </c>
      <c r="AS274" s="67"/>
      <c r="AT274" s="21"/>
      <c r="AU274" s="21"/>
      <c r="AV274" s="21" t="s">
        <v>330</v>
      </c>
      <c r="AW274" s="20" t="s">
        <v>475</v>
      </c>
      <c r="AX274" s="20" t="s">
        <v>475</v>
      </c>
      <c r="AY274" s="19" t="s">
        <v>65</v>
      </c>
      <c r="AZ274" s="83"/>
    </row>
    <row r="275" spans="1:52" s="6" customFormat="1" ht="14.5" customHeight="1" x14ac:dyDescent="0.3">
      <c r="A275" s="75" t="s">
        <v>324</v>
      </c>
      <c r="B275" s="18"/>
      <c r="C275" s="25" t="s">
        <v>327</v>
      </c>
      <c r="D275" s="25" t="s">
        <v>284</v>
      </c>
      <c r="E275" s="2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25"/>
      <c r="S275" s="25"/>
      <c r="T275" s="25"/>
      <c r="U275" s="74"/>
      <c r="V275" s="25"/>
      <c r="W275" s="25"/>
      <c r="X275" s="25"/>
      <c r="Y275" s="74"/>
      <c r="Z275" s="75"/>
      <c r="AA275" s="75"/>
      <c r="AB275" s="75"/>
      <c r="AC275" s="74"/>
      <c r="AD275" s="75"/>
      <c r="AE275" s="75"/>
      <c r="AF275" s="75"/>
      <c r="AG275" s="74"/>
      <c r="AH275" s="19"/>
      <c r="AI275" s="21"/>
      <c r="AJ275" s="21"/>
      <c r="AK275" s="21"/>
      <c r="AL275" s="21"/>
      <c r="AM275" s="22"/>
      <c r="AN275" s="22"/>
      <c r="AO275" s="19"/>
      <c r="AP275" s="42"/>
      <c r="AQ275" s="19" t="s">
        <v>184</v>
      </c>
      <c r="AR275" s="19" t="b">
        <v>0</v>
      </c>
      <c r="AS275" s="67"/>
      <c r="AT275" s="21"/>
      <c r="AU275" s="21"/>
      <c r="AV275" s="21" t="s">
        <v>391</v>
      </c>
      <c r="AW275" s="20" t="s">
        <v>475</v>
      </c>
      <c r="AX275" s="20" t="s">
        <v>475</v>
      </c>
      <c r="AY275" s="19" t="s">
        <v>65</v>
      </c>
      <c r="AZ275" s="83"/>
    </row>
    <row r="276" spans="1:52" s="6" customFormat="1" ht="14.5" customHeight="1" x14ac:dyDescent="0.3">
      <c r="A276" s="75" t="s">
        <v>324</v>
      </c>
      <c r="B276" s="18"/>
      <c r="C276" s="25" t="s">
        <v>327</v>
      </c>
      <c r="D276" s="25" t="s">
        <v>121</v>
      </c>
      <c r="E276" s="2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25"/>
      <c r="S276" s="25"/>
      <c r="T276" s="25"/>
      <c r="U276" s="74"/>
      <c r="V276" s="25"/>
      <c r="W276" s="25"/>
      <c r="X276" s="25"/>
      <c r="Y276" s="74"/>
      <c r="Z276" s="75"/>
      <c r="AA276" s="75"/>
      <c r="AB276" s="75"/>
      <c r="AC276" s="74"/>
      <c r="AD276" s="75"/>
      <c r="AE276" s="75"/>
      <c r="AF276" s="75"/>
      <c r="AG276" s="74"/>
      <c r="AH276" s="19"/>
      <c r="AI276" s="21"/>
      <c r="AJ276" s="21"/>
      <c r="AK276" s="21"/>
      <c r="AL276" s="21"/>
      <c r="AM276" s="22"/>
      <c r="AN276" s="22"/>
      <c r="AO276" s="19"/>
      <c r="AP276" s="42"/>
      <c r="AQ276" s="19" t="s">
        <v>184</v>
      </c>
      <c r="AR276" s="19" t="b">
        <v>0</v>
      </c>
      <c r="AS276" s="67"/>
      <c r="AT276" s="21"/>
      <c r="AU276" s="21"/>
      <c r="AV276" s="21">
        <v>0.83000000000000007</v>
      </c>
      <c r="AW276" s="20" t="s">
        <v>447</v>
      </c>
      <c r="AX276" s="20" t="s">
        <v>447</v>
      </c>
      <c r="AY276" s="19" t="s">
        <v>65</v>
      </c>
      <c r="AZ276" s="83"/>
    </row>
    <row r="277" spans="1:52" s="6" customFormat="1" ht="14.5" customHeight="1" x14ac:dyDescent="0.3">
      <c r="A277" s="75" t="s">
        <v>324</v>
      </c>
      <c r="B277" s="18"/>
      <c r="C277" s="25" t="s">
        <v>327</v>
      </c>
      <c r="D277" s="25" t="s">
        <v>441</v>
      </c>
      <c r="E277" s="2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25"/>
      <c r="S277" s="25"/>
      <c r="T277" s="25"/>
      <c r="U277" s="74"/>
      <c r="V277" s="25"/>
      <c r="W277" s="25"/>
      <c r="X277" s="25"/>
      <c r="Y277" s="74"/>
      <c r="Z277" s="75"/>
      <c r="AA277" s="75"/>
      <c r="AB277" s="75"/>
      <c r="AC277" s="74"/>
      <c r="AD277" s="75"/>
      <c r="AE277" s="75"/>
      <c r="AF277" s="75"/>
      <c r="AG277" s="74"/>
      <c r="AH277" s="19"/>
      <c r="AI277" s="21"/>
      <c r="AJ277" s="21"/>
      <c r="AK277" s="21"/>
      <c r="AL277" s="21"/>
      <c r="AM277" s="22"/>
      <c r="AN277" s="22"/>
      <c r="AO277" s="19"/>
      <c r="AP277" s="42"/>
      <c r="AQ277" s="19" t="s">
        <v>184</v>
      </c>
      <c r="AR277" s="19" t="b">
        <v>0</v>
      </c>
      <c r="AS277" s="67"/>
      <c r="AT277" s="21"/>
      <c r="AU277" s="21"/>
      <c r="AV277" s="21">
        <v>0.78</v>
      </c>
      <c r="AW277" s="20" t="s">
        <v>447</v>
      </c>
      <c r="AX277" s="20" t="s">
        <v>447</v>
      </c>
      <c r="AY277" s="19" t="s">
        <v>65</v>
      </c>
      <c r="AZ277" s="83"/>
    </row>
    <row r="278" spans="1:52" x14ac:dyDescent="0.3">
      <c r="AV278" s="4"/>
    </row>
  </sheetData>
  <autoFilter ref="A2:AZ277" xr:uid="{DF83ED78-A210-45A3-B549-C6B2A56E803F}">
    <filterColumn colId="42">
      <filters>
        <filter val="Yes"/>
      </filters>
    </filterColumn>
  </autoFilter>
  <dataConsolidate link="1"/>
  <mergeCells count="50">
    <mergeCell ref="C30:D30"/>
    <mergeCell ref="C69:D69"/>
    <mergeCell ref="AD1:AG1"/>
    <mergeCell ref="AI1:AN1"/>
    <mergeCell ref="Z1:AC1"/>
    <mergeCell ref="O18:O19"/>
    <mergeCell ref="P18:P19"/>
    <mergeCell ref="R1:U1"/>
    <mergeCell ref="AE4:AF4"/>
    <mergeCell ref="AE5:AF5"/>
    <mergeCell ref="AE18:AE19"/>
    <mergeCell ref="AF18:AF19"/>
    <mergeCell ref="AG18:AG19"/>
    <mergeCell ref="AA4:AB4"/>
    <mergeCell ref="AA5:AB5"/>
    <mergeCell ref="AD18:AD19"/>
    <mergeCell ref="Z18:Z19"/>
    <mergeCell ref="AA18:AA19"/>
    <mergeCell ref="Y183:Y184"/>
    <mergeCell ref="O172:P172"/>
    <mergeCell ref="O177:P177"/>
    <mergeCell ref="U183:U184"/>
    <mergeCell ref="W18:W19"/>
    <mergeCell ref="X18:X19"/>
    <mergeCell ref="AS1:AX1"/>
    <mergeCell ref="AB18:AB19"/>
    <mergeCell ref="AC183:AC184"/>
    <mergeCell ref="F38:U38"/>
    <mergeCell ref="F42:U42"/>
    <mergeCell ref="N18:N19"/>
    <mergeCell ref="W38:X38"/>
    <mergeCell ref="AC18:AC19"/>
    <mergeCell ref="V1:Y1"/>
    <mergeCell ref="W3:X3"/>
    <mergeCell ref="W6:X6"/>
    <mergeCell ref="W4:X4"/>
    <mergeCell ref="Y18:Y19"/>
    <mergeCell ref="F34:T34"/>
    <mergeCell ref="S18:T19"/>
    <mergeCell ref="F154:J154"/>
    <mergeCell ref="W5:X5"/>
    <mergeCell ref="S17:T17"/>
    <mergeCell ref="W42:X42"/>
    <mergeCell ref="V18:V19"/>
    <mergeCell ref="F249:Q258"/>
    <mergeCell ref="F238:P238"/>
    <mergeCell ref="F248:P248"/>
    <mergeCell ref="F247:P247"/>
    <mergeCell ref="W9:X9"/>
    <mergeCell ref="W7:X7"/>
  </mergeCells>
  <phoneticPr fontId="2" type="noConversion"/>
  <conditionalFormatting sqref="L190">
    <cfRule type="cellIs" dxfId="3" priority="5" operator="equal">
      <formula>"NA"</formula>
    </cfRule>
    <cfRule type="cellIs" dxfId="2" priority="6" operator="equal">
      <formula>"No"</formula>
    </cfRule>
  </conditionalFormatting>
  <conditionalFormatting sqref="I180">
    <cfRule type="cellIs" dxfId="1" priority="1" operator="equal">
      <formula>"NA"</formula>
    </cfRule>
    <cfRule type="cellIs" dxfId="0" priority="2" operator="equal">
      <formula>"No"</formula>
    </cfRule>
  </conditionalFormatting>
  <pageMargins left="0.2" right="0.15" top="0.39" bottom="0.33" header="0.24" footer="0.17"/>
  <pageSetup paperSize="5" scale="91" fitToHeight="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461FA1F7826408B9CAD188593034B" ma:contentTypeVersion="10" ma:contentTypeDescription="Create a new document." ma:contentTypeScope="" ma:versionID="4c266bb465dc5de78325cec09ce4e744">
  <xsd:schema xmlns:xsd="http://www.w3.org/2001/XMLSchema" xmlns:xs="http://www.w3.org/2001/XMLSchema" xmlns:p="http://schemas.microsoft.com/office/2006/metadata/properties" xmlns:ns3="a399d5b1-a63a-4acf-b579-ca4c9c9cd14f" targetNamespace="http://schemas.microsoft.com/office/2006/metadata/properties" ma:root="true" ma:fieldsID="45656b9db171ae6fe72c60fe28f66e65" ns3:_="">
    <xsd:import namespace="a399d5b1-a63a-4acf-b579-ca4c9c9cd1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9d5b1-a63a-4acf-b579-ca4c9c9cd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B25080-97E5-4FA5-8028-9B28C49E7584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a399d5b1-a63a-4acf-b579-ca4c9c9cd14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17EF8D-CFE3-40F4-88BE-B8ECDB5D6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99d5b1-a63a-4acf-b579-ca4c9c9cd1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1EFBAB-C3D4-4F49-B784-1009284AD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ComEd NTG Ratios</vt:lpstr>
      <vt:lpstr>'ComEd NTG Ratios'!_Toc444276253</vt:lpstr>
      <vt:lpstr>'ComEd NTG Ratios'!Print_Area</vt:lpstr>
      <vt:lpstr>'ComEd NTG Ratios'!Print_Titles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Agapay-Read</dc:creator>
  <cp:lastModifiedBy>Celia Johnson</cp:lastModifiedBy>
  <dcterms:created xsi:type="dcterms:W3CDTF">2018-08-29T22:52:44Z</dcterms:created>
  <dcterms:modified xsi:type="dcterms:W3CDTF">2019-10-02T13:56:06Z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0x010100DDA461FA1F7826408B9CAD188593034B</vt:lpwstr>
  </property>
</Properties>
</file>