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Final NTG/"/>
    </mc:Choice>
  </mc:AlternateContent>
  <xr:revisionPtr revIDLastSave="0" documentId="8_{D218474C-02C2-4C6E-93E5-5B5E7EFF116D}" xr6:coauthVersionLast="45" xr6:coauthVersionMax="45" xr10:uidLastSave="{00000000-0000-0000-0000-000000000000}"/>
  <bookViews>
    <workbookView xWindow="28680" yWindow="-120" windowWidth="29040" windowHeight="15840" xr2:uid="{00000000-000D-0000-FFFF-FFFF00000000}"/>
  </bookViews>
  <sheets>
    <sheet name="ComEd NTG Ratios" sheetId="1" r:id="rId1"/>
  </sheets>
  <definedNames>
    <definedName name="_xlnm._FilterDatabase" localSheetId="0" hidden="1">'ComEd NTG Ratios'!$A$2:$N$170</definedName>
    <definedName name="_Toc444276253" localSheetId="0">'ComEd NTG Ratios'!#REF!</definedName>
    <definedName name="_xlnm.Print_Area" localSheetId="0">'ComEd NTG Ratios'!$A$1:$D$170</definedName>
    <definedName name="_xlnm.Print_Titles" localSheetId="0">'ComEd NTG Ratios'!$1:$2</definedName>
    <definedName name="Z_2B6E4EF6_96B9_49F1_8098_0BE492220933_.wvu.FilterData" localSheetId="0" hidden="1">'ComEd NTG Ratios'!$A$2:$N$170</definedName>
    <definedName name="Z_2B6E4EF6_96B9_49F1_8098_0BE492220933_.wvu.PrintArea" localSheetId="0" hidden="1">'ComEd NTG Ratios'!$A$1:$D$170</definedName>
    <definedName name="Z_2B6E4EF6_96B9_49F1_8098_0BE492220933_.wvu.PrintTitles" localSheetId="0" hidden="1">'ComEd NTG Ratios'!$1:$2</definedName>
    <definedName name="Z_4D52E747_666B_4CDE_863B_36E56635A25A_.wvu.Cols" localSheetId="0" hidden="1">'ComEd NTG Ratios'!#REF!,'ComEd NTG Ratios'!$D:$D</definedName>
    <definedName name="Z_4D52E747_666B_4CDE_863B_36E56635A25A_.wvu.FilterData" localSheetId="0" hidden="1">'ComEd NTG Ratios'!$A$2:$N$170</definedName>
    <definedName name="Z_4D52E747_666B_4CDE_863B_36E56635A25A_.wvu.PrintArea" localSheetId="0" hidden="1">'ComEd NTG Ratios'!$A$1:$D$170</definedName>
    <definedName name="Z_4D52E747_666B_4CDE_863B_36E56635A25A_.wvu.PrintTitles" localSheetId="0" hidden="1">'ComEd NTG Ratios'!$1:$2</definedName>
    <definedName name="Z_805FBDA3_710D_41FE_8A39_14AB017B8A53_.wvu.Cols" localSheetId="0" hidden="1">'ComEd NTG Ratios'!#REF!,'ComEd NTG Ratios'!$D:$D,'ComEd NTG Ratios'!#REF!,'ComEd NTG Ratios'!#REF!</definedName>
    <definedName name="Z_805FBDA3_710D_41FE_8A39_14AB017B8A53_.wvu.FilterData" localSheetId="0" hidden="1">'ComEd NTG Ratios'!$A$2:$N$170</definedName>
    <definedName name="Z_805FBDA3_710D_41FE_8A39_14AB017B8A53_.wvu.PrintArea" localSheetId="0" hidden="1">'ComEd NTG Ratios'!$A$1:$D$170</definedName>
    <definedName name="Z_805FBDA3_710D_41FE_8A39_14AB017B8A53_.wvu.PrintTitles" localSheetId="0" hidden="1">'ComEd NTG Ratios'!$1:$2</definedName>
    <definedName name="Z_887E491D_5A2E_4A19_BD7A_D004DA8EF62C_.wvu.Cols" localSheetId="0" hidden="1">'ComEd NTG Ratios'!#REF!,'ComEd NTG Ratios'!$D:$D</definedName>
    <definedName name="Z_887E491D_5A2E_4A19_BD7A_D004DA8EF62C_.wvu.FilterData" localSheetId="0" hidden="1">'ComEd NTG Ratios'!$A$2:$N$170</definedName>
    <definedName name="Z_887E491D_5A2E_4A19_BD7A_D004DA8EF62C_.wvu.PrintArea" localSheetId="0" hidden="1">'ComEd NTG Ratios'!$A$1:$D$170</definedName>
    <definedName name="Z_887E491D_5A2E_4A19_BD7A_D004DA8EF62C_.wvu.PrintTitles" localSheetId="0" hidden="1">'ComEd NTG Ratios'!$1:$2</definedName>
    <definedName name="Z_898BBBC5_6F9C_48A1_B142_5BE466493B7E_.wvu.Cols" localSheetId="0" hidden="1">'ComEd NTG Ratios'!#REF!,'ComEd NTG Ratios'!$D:$D</definedName>
    <definedName name="Z_898BBBC5_6F9C_48A1_B142_5BE466493B7E_.wvu.FilterData" localSheetId="0" hidden="1">'ComEd NTG Ratios'!$A$2:$N$170</definedName>
    <definedName name="Z_898BBBC5_6F9C_48A1_B142_5BE466493B7E_.wvu.PrintArea" localSheetId="0" hidden="1">'ComEd NTG Ratios'!$A$1:$D$170</definedName>
    <definedName name="Z_898BBBC5_6F9C_48A1_B142_5BE466493B7E_.wvu.PrintTitles" localSheetId="0" hidden="1">'ComEd NTG Ratios'!$1:$2</definedName>
    <definedName name="Z_F242261F_B682_4843_9A89_AD8B77699989_.wvu.Cols" localSheetId="0" hidden="1">'ComEd NTG Ratios'!#REF!,'ComEd NTG Ratios'!$D:$D</definedName>
    <definedName name="Z_F242261F_B682_4843_9A89_AD8B77699989_.wvu.FilterData" localSheetId="0" hidden="1">'ComEd NTG Ratios'!$A$2:$N$170</definedName>
    <definedName name="Z_F242261F_B682_4843_9A89_AD8B77699989_.wvu.PrintArea" localSheetId="0" hidden="1">'ComEd NTG Ratios'!$A$1:$D$170</definedName>
    <definedName name="Z_F242261F_B682_4843_9A89_AD8B77699989_.wvu.PrintTitles" localSheetId="0" hidden="1">'ComEd NTG Ratios'!$1:$2</definedName>
  </definedNames>
  <calcPr calcId="191029"/>
  <customWorkbookViews>
    <customWorkbookView name="Jeff Erickson - Personal View" guid="{2B6E4EF6-96B9-49F1-8098-0BE492220933}" mergeInterval="0" personalView="1" maximized="1" xWindow="97" yWindow="-12" windowWidth="1835" windowHeight="1104" activeSheetId="1"/>
    <customWorkbookView name="Michael Freed - Personal View" guid="{4D52E747-666B-4CDE-863B-36E56635A25A}" mergeInterval="0" personalView="1" maximized="1" xWindow="-8" yWindow="-8" windowWidth="2576" windowHeight="1416" activeSheetId="1" showComments="commIndAndComment"/>
    <customWorkbookView name="Laura Agapay-Read - Personal View" guid="{F242261F-B682-4843-9A89-AD8B77699989}"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Cherlyn Seruto - Personal View" guid="{887E491D-5A2E-4A19-BD7A-D004DA8EF62C}" mergeInterval="0" personalView="1" maximized="1" xWindow="-8" yWindow="-8" windowWidth="1936" windowHeight="1056" activeSheetId="1"/>
    <customWorkbookView name="CJ Consulting - Personal View" guid="{898BBBC5-6F9C-48A1-B142-5BE466493B7E}"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1" l="1"/>
  <c r="J22" i="1"/>
  <c r="J32" i="1" l="1"/>
  <c r="J36" i="1"/>
  <c r="G14" i="1" l="1"/>
  <c r="J11" i="1"/>
  <c r="J10" i="1"/>
  <c r="J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Erickson</author>
  </authors>
  <commentList>
    <comment ref="I9" authorId="0" shapeId="0" xr:uid="{8A949EC9-C799-4C16-BFF9-6E251A0933FA}">
      <text>
        <r>
          <rPr>
            <b/>
            <sz val="9"/>
            <color indexed="81"/>
            <rFont val="Tahoma"/>
            <family val="2"/>
          </rPr>
          <t>Jeff Erickson:</t>
        </r>
        <r>
          <rPr>
            <sz val="9"/>
            <color indexed="81"/>
            <rFont val="Tahoma"/>
            <family val="2"/>
          </rPr>
          <t xml:space="preserve">
2020-09-18 SAG Concensus value.
</t>
        </r>
      </text>
    </comment>
    <comment ref="I10" authorId="0" shapeId="0" xr:uid="{2B44DECB-A911-404B-A373-2F29D17B86F3}">
      <text>
        <r>
          <rPr>
            <b/>
            <sz val="9"/>
            <color indexed="81"/>
            <rFont val="Tahoma"/>
            <family val="2"/>
          </rPr>
          <t>Jeff Erickson:</t>
        </r>
        <r>
          <rPr>
            <sz val="9"/>
            <color indexed="81"/>
            <rFont val="Tahoma"/>
            <family val="2"/>
          </rPr>
          <t xml:space="preserve">
2020-09-18 SAG Concensus value.
</t>
        </r>
      </text>
    </comment>
    <comment ref="I11" authorId="0" shapeId="0" xr:uid="{B8FFC34A-A543-46AE-A39D-B2397BE05DF6}">
      <text>
        <r>
          <rPr>
            <b/>
            <sz val="9"/>
            <color indexed="81"/>
            <rFont val="Tahoma"/>
            <family val="2"/>
          </rPr>
          <t>Jeff Erickson:</t>
        </r>
        <r>
          <rPr>
            <sz val="9"/>
            <color indexed="81"/>
            <rFont val="Tahoma"/>
            <family val="2"/>
          </rPr>
          <t xml:space="preserve">
2020-09-18 SAG Concensus value.
</t>
        </r>
      </text>
    </comment>
  </commentList>
</comments>
</file>

<file path=xl/sharedStrings.xml><?xml version="1.0" encoding="utf-8"?>
<sst xmlns="http://schemas.openxmlformats.org/spreadsheetml/2006/main" count="1320" uniqueCount="247">
  <si>
    <t>Sector</t>
  </si>
  <si>
    <t>NA</t>
  </si>
  <si>
    <t>Residential</t>
  </si>
  <si>
    <t xml:space="preserve">Residential </t>
  </si>
  <si>
    <t>Participant Spillover</t>
  </si>
  <si>
    <t>Free Ridership</t>
  </si>
  <si>
    <t xml:space="preserve">LED Street Lighting </t>
  </si>
  <si>
    <t>Program</t>
  </si>
  <si>
    <t>No</t>
  </si>
  <si>
    <t>Residential Lighting Program</t>
  </si>
  <si>
    <t xml:space="preserve">Residential New Construction </t>
  </si>
  <si>
    <t>SEM Strategic Energy Management</t>
  </si>
  <si>
    <t>Low Income Multi-Family</t>
  </si>
  <si>
    <t>AKA</t>
  </si>
  <si>
    <t>Standard Incentive</t>
  </si>
  <si>
    <t>Custom Incentive</t>
  </si>
  <si>
    <t>FKA Compressed Air</t>
  </si>
  <si>
    <t>Industrial Systems Optimization</t>
  </si>
  <si>
    <t>RCx</t>
  </si>
  <si>
    <t>New Construction</t>
  </si>
  <si>
    <t>Refrigerator Recycling</t>
  </si>
  <si>
    <t>EEE</t>
  </si>
  <si>
    <t>SBES</t>
  </si>
  <si>
    <t>Lighting</t>
  </si>
  <si>
    <t>Non-Lighting</t>
  </si>
  <si>
    <t>Measure or Sub-Program</t>
  </si>
  <si>
    <t>Multi-Family Common Area</t>
  </si>
  <si>
    <t>Showerhead</t>
  </si>
  <si>
    <t>Programmable Thermostat</t>
  </si>
  <si>
    <t>Clothes Washer</t>
  </si>
  <si>
    <t>Refrigerator</t>
  </si>
  <si>
    <t>Air Purifier</t>
  </si>
  <si>
    <t>Heat Pump Water Heater</t>
  </si>
  <si>
    <t>Clothes Dryer</t>
  </si>
  <si>
    <t>Dehumidifier</t>
  </si>
  <si>
    <t>Pool Pump</t>
  </si>
  <si>
    <t>Bathroom exhaust fan</t>
  </si>
  <si>
    <t>Water cooler</t>
  </si>
  <si>
    <t>Window AC</t>
  </si>
  <si>
    <t>Elementary Energy Education</t>
  </si>
  <si>
    <t>Thermostat</t>
  </si>
  <si>
    <t>Home Energy Savings, Home Energy Jumpstart</t>
  </si>
  <si>
    <t>Home Energy Savings</t>
  </si>
  <si>
    <t>Air Source Heat Pump</t>
  </si>
  <si>
    <t>Ductless Mini-Split</t>
  </si>
  <si>
    <t>Geothermal Heat Pump</t>
  </si>
  <si>
    <t>ECM Furnace Motor--with Furnace Upgrade</t>
  </si>
  <si>
    <t>ECM Furnace Motor--without Furnace Upgrade</t>
  </si>
  <si>
    <t>Linear LED</t>
  </si>
  <si>
    <t>Programmable Thermostat and Programmable Thermostat Education</t>
  </si>
  <si>
    <t>Yes</t>
  </si>
  <si>
    <t>Public Housing Authority</t>
  </si>
  <si>
    <t>Building-level</t>
  </si>
  <si>
    <t>Voltage Optimization</t>
  </si>
  <si>
    <t>VO</t>
  </si>
  <si>
    <t>Income Eligible</t>
  </si>
  <si>
    <t>AHNC</t>
  </si>
  <si>
    <t>Food Bank LED Distribution</t>
  </si>
  <si>
    <t>LED Lighting</t>
  </si>
  <si>
    <t>Air Sealing</t>
  </si>
  <si>
    <t>Attic Insulation</t>
  </si>
  <si>
    <t>Central Air Conditioner</t>
  </si>
  <si>
    <t>CFL Lighting</t>
  </si>
  <si>
    <t>Furnace</t>
  </si>
  <si>
    <t>LED Exit Sign</t>
  </si>
  <si>
    <t>Occupancy Sensor</t>
  </si>
  <si>
    <t>Room Air Conditioner</t>
  </si>
  <si>
    <t>Single Family Retrofit</t>
  </si>
  <si>
    <t>Basement/Sidewall Insulation</t>
  </si>
  <si>
    <t>Bathroom Exhaust Fan</t>
  </si>
  <si>
    <t>Duct Insulation and Sealing</t>
  </si>
  <si>
    <t>ECM Motor Retrofit</t>
  </si>
  <si>
    <t>Floor Insulation Above Crawlspace</t>
  </si>
  <si>
    <t>Freezer</t>
  </si>
  <si>
    <t>HW Pipe Insulation (1 ft.) (DI)</t>
  </si>
  <si>
    <t>LED Indoor Specialty</t>
  </si>
  <si>
    <t>LED Indoor Standard</t>
  </si>
  <si>
    <t>LED Outdoor Specialty</t>
  </si>
  <si>
    <t>LED Outdoor Standard</t>
  </si>
  <si>
    <t>Wall Insulation</t>
  </si>
  <si>
    <t>Water Heater Wrap</t>
  </si>
  <si>
    <t>LED</t>
  </si>
  <si>
    <t>Water Heater Temp Setback</t>
  </si>
  <si>
    <t>Reprogram Thermostat</t>
  </si>
  <si>
    <t>DWH Pipe Insulation</t>
  </si>
  <si>
    <t>Multifamily Energy Savings</t>
  </si>
  <si>
    <t>Advanced Thermostat</t>
  </si>
  <si>
    <t>Attic Insulation + Air Sealing Only</t>
  </si>
  <si>
    <t>N/A</t>
  </si>
  <si>
    <t>Standard</t>
  </si>
  <si>
    <t>Custom</t>
  </si>
  <si>
    <t>Retrocommissioning</t>
  </si>
  <si>
    <t>TRM v7</t>
  </si>
  <si>
    <t>Pipe Insulation</t>
  </si>
  <si>
    <t>Kitchen Faucet Aerator SF (DI)</t>
  </si>
  <si>
    <t>Bathroom Faucet Aerator</t>
  </si>
  <si>
    <t>Kitchen Faucet Aerator</t>
  </si>
  <si>
    <t>Bathroom Faucet Aerator SF (DI)</t>
  </si>
  <si>
    <t>Advanced Power Strip</t>
  </si>
  <si>
    <t>Power Strip</t>
  </si>
  <si>
    <t>Aerator</t>
  </si>
  <si>
    <t>Linear Fluorescent</t>
  </si>
  <si>
    <t>Battery Charger</t>
  </si>
  <si>
    <t>LED Bulb</t>
  </si>
  <si>
    <t>High Performance T8</t>
  </si>
  <si>
    <t>Refrigerator Wtd. Avg.</t>
  </si>
  <si>
    <t>Freezer Wtd. Avg.</t>
  </si>
  <si>
    <t>Room AC unit Wtd. Avg.</t>
  </si>
  <si>
    <t>Advanced Power Strip (Tier 1)</t>
  </si>
  <si>
    <t>Advanced Power Strip (Tier 2)</t>
  </si>
  <si>
    <t>Occupancy Sensor Lighting Control</t>
  </si>
  <si>
    <t>Beverage and Snack Control</t>
  </si>
  <si>
    <t>LED - Copay</t>
  </si>
  <si>
    <t>LED - Free</t>
  </si>
  <si>
    <t>Showertimer</t>
  </si>
  <si>
    <t>Flow Rate Test Bag</t>
  </si>
  <si>
    <t>LED Bulb - Omni-Directional</t>
  </si>
  <si>
    <t>LED Bulb - Directional</t>
  </si>
  <si>
    <t>LED Bulb - Specialty</t>
  </si>
  <si>
    <t>Non Residential New Construction</t>
  </si>
  <si>
    <t>Packaged Terminal  Heat Pump</t>
  </si>
  <si>
    <t>Multi-Family Income Eligible</t>
  </si>
  <si>
    <t>Multi-Family Market Rate</t>
  </si>
  <si>
    <t>EnergySmart Grocer</t>
  </si>
  <si>
    <t>Agricultural Program</t>
  </si>
  <si>
    <t>Telecommunication Optimization</t>
  </si>
  <si>
    <t>PY8 ARP Participant Survey</t>
  </si>
  <si>
    <t>Air Sealing (without Attic Insulation)</t>
  </si>
  <si>
    <t xml:space="preserve">Duct Sealing </t>
  </si>
  <si>
    <t xml:space="preserve">Wall Insulation </t>
  </si>
  <si>
    <t>Programmable Thermostat (Direct Install)</t>
  </si>
  <si>
    <t>Programmable Thermostat (Comprehensive)</t>
  </si>
  <si>
    <t>LED Linear (CA)</t>
  </si>
  <si>
    <t>LED Omnidirectional</t>
  </si>
  <si>
    <t>Controls (IU)</t>
  </si>
  <si>
    <t>Fluorescent Delamping (CA)</t>
  </si>
  <si>
    <t>Based on RCT Evaluation design</t>
  </si>
  <si>
    <t xml:space="preserve">ComEd Net-to-Gross Ratios </t>
  </si>
  <si>
    <t>TRM default</t>
  </si>
  <si>
    <t xml:space="preserve">Note that the evaluation team developed a single estimate for participant spillover and a single estimate for non-participant spillover across all LED types. </t>
  </si>
  <si>
    <t>LED Specialty</t>
  </si>
  <si>
    <t>ComEd EEE CY2019</t>
  </si>
  <si>
    <t>Draft Illinois Policy Manual statement on Income Eligible programs</t>
  </si>
  <si>
    <t>CY2018 In-store Intercept Surveys</t>
  </si>
  <si>
    <t>Big Box, DIY, Warehouse, all lighting</t>
  </si>
  <si>
    <t>All other stores, all lighting</t>
  </si>
  <si>
    <t>0.33 kWh, 0.33 kW</t>
  </si>
  <si>
    <t>Public Small Facilities</t>
  </si>
  <si>
    <t>PSF</t>
  </si>
  <si>
    <t>Mid Stream Incentive</t>
  </si>
  <si>
    <t>IE Lighting Discount</t>
  </si>
  <si>
    <t>Appliance Rebate</t>
  </si>
  <si>
    <t>Lighting Discount</t>
  </si>
  <si>
    <t>BILD - Mid Stream Incentive</t>
  </si>
  <si>
    <t>Product Discount</t>
  </si>
  <si>
    <t>UIC-ERC Low Income Kit</t>
  </si>
  <si>
    <t>Fridge Freezer Recycle Reward</t>
  </si>
  <si>
    <t>Home Energy Assessment</t>
  </si>
  <si>
    <t>NTC Middle School Take Home Kit</t>
  </si>
  <si>
    <t>Energy Star Appliance Rebate</t>
  </si>
  <si>
    <t>Home Energy Report</t>
  </si>
  <si>
    <t>New Manufactured Home</t>
  </si>
  <si>
    <t>Manufactured Home</t>
  </si>
  <si>
    <t>Nonprofit Organization</t>
  </si>
  <si>
    <t>Public Building in Distressed Community</t>
  </si>
  <si>
    <t>Small Business Kit</t>
  </si>
  <si>
    <t>School Kit, Elementary Education</t>
  </si>
  <si>
    <t>Other, Direct Installed in Unit</t>
  </si>
  <si>
    <t>Other, Direct Installed in Common Area</t>
  </si>
  <si>
    <t>Other Direct Install</t>
  </si>
  <si>
    <t>All Other</t>
  </si>
  <si>
    <t>0.23 kWh, 0.22 kW</t>
  </si>
  <si>
    <t>0.77 kWh, 0.78 kW</t>
  </si>
  <si>
    <t>PY9 participating customer survey</t>
  </si>
  <si>
    <t>PY8 and PY9 participating customer survey</t>
  </si>
  <si>
    <t>PY9 participating customer survey and PY9 service provider survey</t>
  </si>
  <si>
    <t>PY9 and CY2018 participating customer survey</t>
  </si>
  <si>
    <t>PY8 participating customer survey</t>
  </si>
  <si>
    <t>ComEd HEA PY9 participating customer survey</t>
  </si>
  <si>
    <t>CY2018 In-store intercept survey</t>
  </si>
  <si>
    <t>New research</t>
  </si>
  <si>
    <t>2010 MA VT Evaluation research</t>
  </si>
  <si>
    <t>ComEd SBES CY2018 research</t>
  </si>
  <si>
    <t>SAG consensus value</t>
  </si>
  <si>
    <t>CY2018 participating customer survey</t>
  </si>
  <si>
    <t xml:space="preserve">CY2018 participating customer survey </t>
  </si>
  <si>
    <t>CY2018 Participating customer survey</t>
  </si>
  <si>
    <t xml:space="preserve">PY7 partcipant, builder, and rater, survey </t>
  </si>
  <si>
    <t>PY9 participating customer survey and service provider survey</t>
  </si>
  <si>
    <t>ComEd RCx PY9 research</t>
  </si>
  <si>
    <t>Program-level weighted average of PY9 and CY2018 participating customer survey</t>
  </si>
  <si>
    <t>The NTG ratio is rounded to two decimals.</t>
  </si>
  <si>
    <t>ComEd-Owned</t>
  </si>
  <si>
    <t>Municipality-Owned</t>
  </si>
  <si>
    <t>Non-participant Spillover</t>
  </si>
  <si>
    <t>CY2021 EM&amp;V Recommended Values</t>
  </si>
  <si>
    <t>CY2021 Active</t>
  </si>
  <si>
    <t>CY2021 EM&amp;V NTG Ratio Recommended Value</t>
  </si>
  <si>
    <t>CY2021 FR Source</t>
  </si>
  <si>
    <t>CY2021 SO Source</t>
  </si>
  <si>
    <t>CY2021 Notes</t>
  </si>
  <si>
    <t xml:space="preserve">4-year average, including CY2019 participating customer survey </t>
  </si>
  <si>
    <t>CY2019 participating customer survey</t>
  </si>
  <si>
    <t>CAC Tune-Up</t>
  </si>
  <si>
    <t>ASHP Tune-Up</t>
  </si>
  <si>
    <t>CY2019 NTG weighted average of retailer &amp; non-retailer participant surveys</t>
  </si>
  <si>
    <t xml:space="preserve">CY2019 participating customer survey </t>
  </si>
  <si>
    <t>Data Center Co-Location: New Construction</t>
  </si>
  <si>
    <t>IL TRM v8.0;  secondary research</t>
  </si>
  <si>
    <t>Midstream HVAC</t>
  </si>
  <si>
    <t>LED Screw-In</t>
  </si>
  <si>
    <t>Values for LED Fixtures only. LED Screw-Ins added in new row</t>
  </si>
  <si>
    <t>Note the FR reported at left is from CY2019 participant research, but the recommended NTGR at left is based on a four year average so formula NTGR=1-FR+SO does not work for this case.</t>
  </si>
  <si>
    <t>Secondary research presented in the CY2020 Program NTG Memo</t>
  </si>
  <si>
    <t>&lt;0.01</t>
  </si>
  <si>
    <t>Data Center Other Projects</t>
  </si>
  <si>
    <t>LED fixture</t>
  </si>
  <si>
    <t>CY2019 participating customer survey. Nonparticipant spillover from 2020-08-18 SAG Concensus</t>
  </si>
  <si>
    <t>From Street Lights program</t>
  </si>
  <si>
    <t>LED Street Lights</t>
  </si>
  <si>
    <t>All but Street Lights, Data Centers</t>
  </si>
  <si>
    <t>0.88 Air Sealing
0.89 Attic Insulation</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</si>
  <si>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</si>
  <si>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 cooling
0.9 heating</t>
  </si>
  <si>
    <t>Participants: CY2019 participating customer survey, non-participnats: PY8 TA and Contractor Self-Report</t>
  </si>
  <si>
    <t>SAG decision to use the "All but Street Lights, Data Centers" number instead of Public (0.68) and Private Sector (0.46) NTG numbers.</t>
  </si>
  <si>
    <t>See FR</t>
  </si>
  <si>
    <t>Subtract 50% of researched program- or measure- level free-ridership rates from 1 and add non-participant spillover if applicable</t>
  </si>
  <si>
    <t>Pre CY2021: Heating and Cooling Rebates. Home Energy Rebate. HVAC and Wx Rebate. CSR</t>
  </si>
  <si>
    <t xml:space="preserve">Pre CY2021: Heating and Cooling Rebates. </t>
  </si>
  <si>
    <t>Pre CY2021: Heating, Cooling &amp; Weatherization Rebate. Wx Rebate, Heating, Cooling &amp; Weatherization Rebate</t>
  </si>
  <si>
    <t>Residential HVAC</t>
  </si>
  <si>
    <t>Affordable Housing New Construction</t>
  </si>
  <si>
    <t>Third Party</t>
  </si>
  <si>
    <t>Business</t>
  </si>
  <si>
    <t>Same as CY2020?</t>
  </si>
  <si>
    <t>Facility Assessments</t>
  </si>
  <si>
    <t>Changed from Operational Savings. OEP</t>
  </si>
  <si>
    <t>Retrocommissioning - VCx</t>
  </si>
  <si>
    <t>Virtual commissioning, within RCx</t>
  </si>
  <si>
    <t>NTG SAG Consensus which acknowledges that the program is similar to RCx except that participants are customers who have consistently demonstrated having taken no EE actions.</t>
  </si>
  <si>
    <t>TRM savings is between gross and net. Adjust by use 1/2 free ridership + spillover</t>
  </si>
  <si>
    <t>All but Thermostat</t>
  </si>
  <si>
    <t>Same values as the Small Business Energy Savings - Thermostat</t>
  </si>
  <si>
    <t>Small Business</t>
  </si>
  <si>
    <t>SAG decision. TRM savings are between net and gross therefore NTG should be between the default value (0.8) and 1.0.</t>
  </si>
  <si>
    <t>Cooling: Policy Manual default
Heating: SAG Decision. TRM savings are between net and gross therefore NTG should be between the default value (0.8) and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</si>
</sst>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name val="Calibri"/>
      <family val="2"/>
    </font>
    <font>
      <sz val="8"/>
      <name val="Arial"/>
      <family val="2"/>
    </font>
    <font>
      <b/>
      <sz val="14"/>
      <color indexed="8"/>
      <name val="Calibri"/>
      <family val="2"/>
    </font>
    <font>
      <b/>
      <sz val="11"/>
      <color indexed="8"/>
      <name val="Calibri"/>
      <family val="2"/>
    </font>
    <font>
      <b/>
      <sz val="10"/>
      <name val="Arial"/>
      <family val="2"/>
    </font>
    <font>
      <b/>
      <sz val="11"/>
      <name val="Arial"/>
      <family val="2"/>
    </font>
    <font>
      <b/>
      <sz val="12"/>
      <name val="Arial"/>
      <family val="2"/>
    </font>
    <font>
      <sz val="11"/>
      <name val="Calibri"/>
      <family val="2"/>
      <scheme val="minor"/>
    </font>
    <font>
      <sz val="10"/>
      <name val="Calibri"/>
      <family val="2"/>
      <scheme val="minor"/>
    </font>
    <font>
      <sz val="11"/>
      <color indexed="8"/>
      <name val="Calibri"/>
      <family val="2"/>
      <scheme val="minor"/>
    </font>
    <font>
      <b/>
      <sz val="11"/>
      <name val="Calibri"/>
      <family val="2"/>
      <scheme val="minor"/>
    </font>
    <font>
      <sz val="9"/>
      <color indexed="81"/>
      <name val="Tahoma"/>
      <family val="2"/>
    </font>
    <font>
      <b/>
      <sz val="9"/>
      <color indexed="81"/>
      <name val="Tahoma"/>
      <family val="2"/>
    </font>
    <font>
      <sz val="11"/>
      <color rgb="FF000000"/>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8" fillId="0" borderId="0" xfId="0" applyFont="1">
      <alignment vertical="center"/>
    </xf>
    <xf numFmtId="0" fontId="8" fillId="0" borderId="0" xfId="0" applyFont="1" applyFill="1">
      <alignment vertical="center"/>
    </xf>
    <xf numFmtId="0" fontId="8" fillId="0" borderId="0" xfId="0" applyFont="1" applyFill="1" applyAlignment="1">
      <alignment vertical="center"/>
    </xf>
    <xf numFmtId="14" fontId="6" fillId="0" borderId="1" xfId="0" applyNumberFormat="1" applyFont="1" applyFill="1" applyBorder="1" applyAlignment="1">
      <alignment horizontal="center" vertical="center"/>
    </xf>
    <xf numFmtId="0" fontId="3" fillId="3" borderId="1" xfId="0" applyFont="1" applyFill="1" applyBorder="1" applyAlignment="1">
      <alignment horizontal="left" vertical="center"/>
    </xf>
    <xf numFmtId="0" fontId="9" fillId="0" borderId="1" xfId="0" applyFont="1" applyFill="1" applyBorder="1" applyAlignment="1">
      <alignment vertical="center"/>
    </xf>
    <xf numFmtId="0" fontId="7" fillId="0" borderId="1" xfId="0" applyFont="1" applyFill="1" applyBorder="1" applyAlignment="1">
      <alignment horizontal="left" vertical="center"/>
    </xf>
    <xf numFmtId="2" fontId="7" fillId="0" borderId="1" xfId="0" applyNumberFormat="1" applyFont="1" applyFill="1" applyBorder="1" applyAlignment="1">
      <alignment horizontal="left" vertical="center"/>
    </xf>
    <xf numFmtId="0" fontId="7" fillId="0" borderId="1" xfId="0" applyFont="1" applyFill="1" applyBorder="1" applyAlignment="1">
      <alignment vertical="center"/>
    </xf>
    <xf numFmtId="2" fontId="7" fillId="0" borderId="1" xfId="0" applyNumberFormat="1" applyFont="1" applyFill="1" applyBorder="1" applyAlignment="1">
      <alignment horizontal="center"/>
    </xf>
    <xf numFmtId="0" fontId="7" fillId="0" borderId="1" xfId="0" applyFont="1" applyFill="1" applyBorder="1" applyAlignment="1">
      <alignment horizontal="left" vertical="top"/>
    </xf>
    <xf numFmtId="2" fontId="7" fillId="0" borderId="1" xfId="0" quotePrefix="1" applyNumberFormat="1" applyFont="1" applyFill="1" applyBorder="1" applyAlignment="1">
      <alignment horizontal="center" vertical="center"/>
    </xf>
    <xf numFmtId="0" fontId="2" fillId="0" borderId="1" xfId="0" applyFont="1" applyFill="1" applyBorder="1">
      <alignment vertical="center"/>
    </xf>
    <xf numFmtId="0" fontId="0" fillId="0" borderId="1" xfId="0" applyFill="1" applyBorder="1">
      <alignment vertical="center"/>
    </xf>
    <xf numFmtId="0" fontId="2" fillId="0" borderId="5" xfId="0" applyFont="1" applyFill="1" applyBorder="1">
      <alignment vertical="center"/>
    </xf>
    <xf numFmtId="0" fontId="0" fillId="0" borderId="0" xfId="0" applyAlignment="1">
      <alignment horizontal="left" vertical="center"/>
    </xf>
    <xf numFmtId="0" fontId="0" fillId="0" borderId="0" xfId="0" applyFill="1">
      <alignment vertical="center"/>
    </xf>
    <xf numFmtId="0" fontId="7" fillId="0" borderId="1" xfId="0" applyFont="1" applyFill="1" applyBorder="1" applyAlignment="1"/>
    <xf numFmtId="0" fontId="3" fillId="2"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Alignment="1">
      <alignment horizontal="left" vertical="center" wrapText="1"/>
    </xf>
    <xf numFmtId="0" fontId="9" fillId="0" borderId="1" xfId="0" applyFont="1" applyFill="1" applyBorder="1" applyAlignment="1">
      <alignment horizontal="left" vertical="center"/>
    </xf>
    <xf numFmtId="14" fontId="6"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xf>
    <xf numFmtId="2" fontId="7" fillId="0" borderId="4"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0" xfId="0" applyFont="1" applyFill="1">
      <alignment vertical="center"/>
    </xf>
    <xf numFmtId="0" fontId="10" fillId="0" borderId="1" xfId="0" applyFont="1" applyFill="1" applyBorder="1" applyAlignment="1"/>
    <xf numFmtId="164" fontId="7" fillId="0" borderId="4" xfId="0" applyNumberFormat="1"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xf>
    <xf numFmtId="0" fontId="7" fillId="0" borderId="1" xfId="0" applyFont="1" applyFill="1" applyBorder="1">
      <alignment vertical="center"/>
    </xf>
    <xf numFmtId="0" fontId="7" fillId="0" borderId="0" xfId="0" applyFont="1" applyFill="1" applyBorder="1" applyAlignment="1">
      <alignment horizontal="left" vertical="top"/>
    </xf>
    <xf numFmtId="0" fontId="7" fillId="0" borderId="6" xfId="0" applyFont="1" applyFill="1" applyBorder="1" applyAlignment="1">
      <alignment horizontal="left" vertical="top"/>
    </xf>
    <xf numFmtId="0" fontId="9" fillId="0" borderId="0" xfId="0" applyFont="1" applyFill="1" applyBorder="1" applyAlignment="1">
      <alignment vertical="center"/>
    </xf>
    <xf numFmtId="0" fontId="9" fillId="0" borderId="4" xfId="0" applyFont="1" applyFill="1" applyBorder="1" applyAlignment="1">
      <alignment vertical="center"/>
    </xf>
    <xf numFmtId="2"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2" fontId="7" fillId="0" borderId="4" xfId="0" applyNumberFormat="1" applyFont="1" applyFill="1" applyBorder="1" applyAlignment="1">
      <alignment horizontal="center"/>
    </xf>
    <xf numFmtId="2" fontId="13" fillId="0" borderId="4" xfId="0" applyNumberFormat="1" applyFont="1" applyFill="1" applyBorder="1">
      <alignment vertical="center"/>
    </xf>
    <xf numFmtId="0" fontId="7" fillId="0" borderId="4" xfId="0" applyFont="1" applyFill="1" applyBorder="1" applyAlignment="1">
      <alignment horizontal="center" vertical="center"/>
    </xf>
    <xf numFmtId="2" fontId="13" fillId="0" borderId="1" xfId="0" applyNumberFormat="1" applyFont="1" applyFill="1" applyBorder="1">
      <alignment vertical="center"/>
    </xf>
    <xf numFmtId="0" fontId="7" fillId="0" borderId="4" xfId="0" applyFont="1" applyFill="1" applyBorder="1">
      <alignment vertical="center"/>
    </xf>
    <xf numFmtId="164" fontId="7" fillId="0" borderId="0" xfId="0" applyNumberFormat="1" applyFont="1" applyFill="1" applyBorder="1" applyAlignment="1">
      <alignment horizontal="center" vertical="center"/>
    </xf>
    <xf numFmtId="2" fontId="7" fillId="0" borderId="0" xfId="0" quotePrefix="1" applyNumberFormat="1" applyFont="1" applyFill="1" applyBorder="1" applyAlignment="1">
      <alignment horizontal="center" vertical="center"/>
    </xf>
    <xf numFmtId="0" fontId="10" fillId="0" borderId="0" xfId="0" applyFont="1" applyFill="1" applyAlignment="1">
      <alignment horizontal="left" vertical="center"/>
    </xf>
    <xf numFmtId="2" fontId="8" fillId="0" borderId="0" xfId="0" applyNumberFormat="1" applyFont="1" applyFill="1">
      <alignment vertical="center"/>
    </xf>
    <xf numFmtId="2" fontId="7" fillId="0" borderId="1" xfId="0" quotePrefix="1" applyNumberFormat="1" applyFont="1" applyFill="1" applyBorder="1" applyAlignment="1">
      <alignment horizontal="center" vertical="center" wrapText="1"/>
    </xf>
    <xf numFmtId="0" fontId="7" fillId="0" borderId="1" xfId="0" applyFont="1" applyFill="1" applyBorder="1" applyAlignment="1">
      <alignment horizontal="left" wrapText="1"/>
    </xf>
    <xf numFmtId="0" fontId="7" fillId="0" borderId="6" xfId="0" applyFont="1" applyFill="1" applyBorder="1" applyAlignment="1">
      <alignment horizontal="left" vertic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cellXfs>
  <cellStyles count="1">
    <cellStyle name="Normal" xfId="0" builtinId="0" customBuiltin="1"/>
  </cellStyles>
  <dxfs count="0"/>
  <tableStyles count="0" defaultTableStyle="TableStyleMedium9" defaultPivotStyle="PivotStyleLight16"/>
  <colors>
    <mruColors>
      <color rgb="FFFD5151"/>
      <color rgb="FFFC1818"/>
      <color rgb="FFE21B0C"/>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pageSetUpPr fitToPage="1"/>
  </sheetPr>
  <dimension ref="A1:Q181"/>
  <sheetViews>
    <sheetView tabSelected="1" zoomScale="70" zoomScaleNormal="70" workbookViewId="0">
      <pane xSplit="3" ySplit="2" topLeftCell="D3" activePane="bottomRight" state="frozen"/>
      <selection pane="topRight" activeCell="E1" sqref="E1"/>
      <selection pane="bottomLeft" activeCell="A3" sqref="A3"/>
      <selection pane="bottomRight" activeCell="D3" sqref="D3"/>
    </sheetView>
  </sheetViews>
  <sheetFormatPr defaultRowHeight="14.5" x14ac:dyDescent="0.35"/>
  <cols>
    <col min="1" max="1" width="14.1796875" style="24" customWidth="1"/>
    <col min="2" max="2" width="20.81640625" customWidth="1"/>
    <col min="3" max="3" width="30.36328125" customWidth="1"/>
    <col min="4" max="4" width="24" customWidth="1"/>
    <col min="5" max="5" width="8.54296875" style="2" customWidth="1"/>
    <col min="6" max="6" width="7.81640625" customWidth="1"/>
    <col min="7" max="7" width="11.26953125" style="1" customWidth="1"/>
    <col min="8" max="8" width="9.26953125" style="1" customWidth="1"/>
    <col min="9" max="9" width="10.54296875" customWidth="1"/>
    <col min="10" max="10" width="14.1796875" style="1" customWidth="1"/>
    <col min="11" max="11" width="22.26953125" style="18" customWidth="1"/>
    <col min="12" max="12" width="21.7265625" style="18" customWidth="1"/>
    <col min="13" max="13" width="8.54296875" style="1" customWidth="1"/>
    <col min="14" max="14" width="32.54296875" style="27" customWidth="1"/>
  </cols>
  <sheetData>
    <row r="1" spans="1:17" ht="18.5" x14ac:dyDescent="0.3">
      <c r="A1" s="29">
        <v>44104</v>
      </c>
      <c r="B1" s="17" t="s">
        <v>137</v>
      </c>
      <c r="C1" s="15"/>
      <c r="D1" s="6"/>
      <c r="E1" s="19"/>
      <c r="F1" s="19"/>
      <c r="G1" s="61" t="s">
        <v>195</v>
      </c>
      <c r="H1" s="62"/>
      <c r="I1" s="62"/>
      <c r="J1" s="62"/>
      <c r="K1" s="63"/>
      <c r="L1" s="64"/>
      <c r="M1" s="25"/>
      <c r="N1" s="26"/>
    </row>
    <row r="2" spans="1:17" s="22" customFormat="1" ht="58" x14ac:dyDescent="0.35">
      <c r="A2" s="23" t="s">
        <v>0</v>
      </c>
      <c r="B2" s="7" t="s">
        <v>7</v>
      </c>
      <c r="C2" s="7" t="s">
        <v>25</v>
      </c>
      <c r="D2" s="7" t="s">
        <v>13</v>
      </c>
      <c r="E2" s="21" t="s">
        <v>196</v>
      </c>
      <c r="F2" s="21" t="s">
        <v>235</v>
      </c>
      <c r="G2" s="21" t="s">
        <v>5</v>
      </c>
      <c r="H2" s="21" t="s">
        <v>4</v>
      </c>
      <c r="I2" s="21" t="s">
        <v>194</v>
      </c>
      <c r="J2" s="21" t="s">
        <v>197</v>
      </c>
      <c r="K2" s="21" t="s">
        <v>198</v>
      </c>
      <c r="L2" s="21" t="s">
        <v>199</v>
      </c>
      <c r="M2" s="21" t="s">
        <v>180</v>
      </c>
      <c r="N2" s="21" t="s">
        <v>200</v>
      </c>
    </row>
    <row r="3" spans="1:17" s="3" customFormat="1" x14ac:dyDescent="0.35">
      <c r="A3" s="9" t="s">
        <v>234</v>
      </c>
      <c r="B3" s="11" t="s">
        <v>124</v>
      </c>
      <c r="C3" s="11" t="s">
        <v>90</v>
      </c>
      <c r="D3" s="11" t="s">
        <v>233</v>
      </c>
      <c r="E3" s="31" t="s">
        <v>50</v>
      </c>
      <c r="F3" s="31" t="b">
        <v>0</v>
      </c>
      <c r="G3" s="33"/>
      <c r="H3" s="32"/>
      <c r="I3" s="30"/>
      <c r="J3" s="14">
        <v>0.8</v>
      </c>
      <c r="K3" s="9" t="s">
        <v>213</v>
      </c>
      <c r="L3" s="9" t="s">
        <v>88</v>
      </c>
      <c r="M3" s="31" t="s">
        <v>50</v>
      </c>
      <c r="N3" s="10"/>
      <c r="O3" s="4"/>
      <c r="P3" s="4"/>
      <c r="Q3" s="4"/>
    </row>
    <row r="4" spans="1:17" s="4" customFormat="1" x14ac:dyDescent="0.35">
      <c r="A4" s="9" t="s">
        <v>234</v>
      </c>
      <c r="B4" s="11" t="s">
        <v>124</v>
      </c>
      <c r="C4" s="11" t="s">
        <v>23</v>
      </c>
      <c r="D4" s="11" t="s">
        <v>233</v>
      </c>
      <c r="E4" s="31" t="s">
        <v>50</v>
      </c>
      <c r="F4" s="31" t="b">
        <v>0</v>
      </c>
      <c r="G4" s="33"/>
      <c r="H4" s="30"/>
      <c r="I4" s="30"/>
      <c r="J4" s="14">
        <v>0.8</v>
      </c>
      <c r="K4" s="9" t="s">
        <v>213</v>
      </c>
      <c r="L4" s="9" t="s">
        <v>88</v>
      </c>
      <c r="M4" s="31" t="s">
        <v>50</v>
      </c>
      <c r="N4" s="38"/>
    </row>
    <row r="5" spans="1:17" s="4" customFormat="1" x14ac:dyDescent="0.35">
      <c r="A5" s="9" t="s">
        <v>234</v>
      </c>
      <c r="B5" s="11" t="s">
        <v>124</v>
      </c>
      <c r="C5" s="11" t="s">
        <v>24</v>
      </c>
      <c r="D5" s="11" t="s">
        <v>233</v>
      </c>
      <c r="E5" s="31" t="s">
        <v>50</v>
      </c>
      <c r="F5" s="31" t="b">
        <v>0</v>
      </c>
      <c r="G5" s="33"/>
      <c r="H5" s="30"/>
      <c r="I5" s="30"/>
      <c r="J5" s="14">
        <v>0.8</v>
      </c>
      <c r="K5" s="9" t="s">
        <v>213</v>
      </c>
      <c r="L5" s="9" t="s">
        <v>88</v>
      </c>
      <c r="M5" s="31" t="s">
        <v>50</v>
      </c>
      <c r="N5" s="38"/>
    </row>
    <row r="6" spans="1:17" s="4" customFormat="1" x14ac:dyDescent="0.35">
      <c r="A6" s="28" t="s">
        <v>234</v>
      </c>
      <c r="B6" s="8" t="s">
        <v>153</v>
      </c>
      <c r="C6" s="45" t="s">
        <v>102</v>
      </c>
      <c r="D6" s="8"/>
      <c r="E6" s="31" t="s">
        <v>50</v>
      </c>
      <c r="F6" s="41" t="b">
        <v>1</v>
      </c>
      <c r="G6" s="47"/>
      <c r="H6" s="47"/>
      <c r="I6" s="47"/>
      <c r="J6" s="55">
        <v>0.8</v>
      </c>
      <c r="K6" s="48" t="s">
        <v>138</v>
      </c>
      <c r="L6" s="48" t="s">
        <v>138</v>
      </c>
      <c r="M6" s="41" t="s">
        <v>8</v>
      </c>
      <c r="N6" s="34"/>
    </row>
    <row r="7" spans="1:17" s="4" customFormat="1" x14ac:dyDescent="0.35">
      <c r="A7" s="28" t="s">
        <v>234</v>
      </c>
      <c r="B7" s="8" t="s">
        <v>153</v>
      </c>
      <c r="C7" s="8" t="s">
        <v>64</v>
      </c>
      <c r="D7" s="8"/>
      <c r="E7" s="31" t="s">
        <v>50</v>
      </c>
      <c r="F7" s="31" t="b">
        <v>1</v>
      </c>
      <c r="G7" s="33"/>
      <c r="H7" s="30"/>
      <c r="I7" s="30"/>
      <c r="J7" s="14">
        <v>0.8</v>
      </c>
      <c r="K7" s="9" t="s">
        <v>138</v>
      </c>
      <c r="L7" s="9" t="s">
        <v>138</v>
      </c>
      <c r="M7" s="31" t="s">
        <v>8</v>
      </c>
      <c r="N7" s="34"/>
    </row>
    <row r="8" spans="1:17" s="4" customFormat="1" x14ac:dyDescent="0.35">
      <c r="A8" s="28" t="s">
        <v>234</v>
      </c>
      <c r="B8" s="8" t="s">
        <v>153</v>
      </c>
      <c r="C8" s="8" t="s">
        <v>216</v>
      </c>
      <c r="D8" s="8" t="s">
        <v>149</v>
      </c>
      <c r="E8" s="31" t="s">
        <v>50</v>
      </c>
      <c r="F8" s="31" t="b">
        <v>0</v>
      </c>
      <c r="G8" s="53"/>
      <c r="H8" s="42"/>
      <c r="I8" s="30"/>
      <c r="J8" s="14">
        <v>0.8</v>
      </c>
      <c r="K8" s="9" t="s">
        <v>138</v>
      </c>
      <c r="L8" s="9" t="s">
        <v>138</v>
      </c>
      <c r="M8" s="31" t="s">
        <v>50</v>
      </c>
      <c r="N8" s="9" t="s">
        <v>211</v>
      </c>
    </row>
    <row r="9" spans="1:17" s="4" customFormat="1" x14ac:dyDescent="0.35">
      <c r="A9" s="28" t="s">
        <v>234</v>
      </c>
      <c r="B9" s="45" t="s">
        <v>153</v>
      </c>
      <c r="C9" s="45" t="s">
        <v>210</v>
      </c>
      <c r="D9" s="8"/>
      <c r="E9" s="31" t="s">
        <v>50</v>
      </c>
      <c r="F9" s="31" t="b">
        <v>0</v>
      </c>
      <c r="G9" s="33">
        <v>0.43</v>
      </c>
      <c r="H9" s="30">
        <v>0.1</v>
      </c>
      <c r="I9" s="30">
        <v>0.05</v>
      </c>
      <c r="J9" s="55">
        <f>1-G9+H9+I9</f>
        <v>0.72000000000000008</v>
      </c>
      <c r="K9" s="9" t="s">
        <v>202</v>
      </c>
      <c r="L9" s="9" t="s">
        <v>217</v>
      </c>
      <c r="M9" s="31" t="s">
        <v>50</v>
      </c>
      <c r="N9" s="36"/>
    </row>
    <row r="10" spans="1:17" s="4" customFormat="1" x14ac:dyDescent="0.35">
      <c r="A10" s="28" t="s">
        <v>234</v>
      </c>
      <c r="B10" s="8" t="s">
        <v>153</v>
      </c>
      <c r="C10" s="8" t="s">
        <v>101</v>
      </c>
      <c r="D10" s="8" t="s">
        <v>149</v>
      </c>
      <c r="E10" s="31" t="s">
        <v>50</v>
      </c>
      <c r="F10" s="31" t="b">
        <v>0</v>
      </c>
      <c r="G10" s="33">
        <v>0.48</v>
      </c>
      <c r="H10" s="30">
        <v>0.1</v>
      </c>
      <c r="I10" s="30">
        <v>0.05</v>
      </c>
      <c r="J10" s="14">
        <f>1-G10+H10+I10</f>
        <v>0.67</v>
      </c>
      <c r="K10" s="9" t="s">
        <v>202</v>
      </c>
      <c r="L10" s="9" t="s">
        <v>217</v>
      </c>
      <c r="M10" s="31" t="s">
        <v>50</v>
      </c>
      <c r="N10" s="34"/>
    </row>
    <row r="11" spans="1:17" s="4" customFormat="1" x14ac:dyDescent="0.35">
      <c r="A11" s="28" t="s">
        <v>234</v>
      </c>
      <c r="B11" s="8" t="s">
        <v>153</v>
      </c>
      <c r="C11" s="8" t="s">
        <v>48</v>
      </c>
      <c r="D11" s="8"/>
      <c r="E11" s="31" t="s">
        <v>50</v>
      </c>
      <c r="F11" s="31" t="b">
        <v>0</v>
      </c>
      <c r="G11" s="33">
        <v>0.39</v>
      </c>
      <c r="H11" s="30">
        <v>0.1</v>
      </c>
      <c r="I11" s="30">
        <v>0.05</v>
      </c>
      <c r="J11" s="14">
        <f>1-G11+H11+I11</f>
        <v>0.76</v>
      </c>
      <c r="K11" s="9" t="s">
        <v>202</v>
      </c>
      <c r="L11" s="9" t="s">
        <v>217</v>
      </c>
      <c r="M11" s="31" t="s">
        <v>50</v>
      </c>
      <c r="N11" s="34"/>
      <c r="O11" s="57"/>
    </row>
    <row r="12" spans="1:17" s="4" customFormat="1" x14ac:dyDescent="0.35">
      <c r="A12" s="28" t="s">
        <v>234</v>
      </c>
      <c r="B12" s="8" t="s">
        <v>90</v>
      </c>
      <c r="C12" s="42" t="s">
        <v>220</v>
      </c>
      <c r="D12" s="8" t="s">
        <v>15</v>
      </c>
      <c r="E12" s="41" t="s">
        <v>50</v>
      </c>
      <c r="F12" s="31" t="s">
        <v>1</v>
      </c>
      <c r="G12" s="53"/>
      <c r="H12" s="42"/>
      <c r="I12" s="42"/>
      <c r="J12" s="31">
        <v>0.51</v>
      </c>
      <c r="K12" s="42" t="s">
        <v>206</v>
      </c>
      <c r="L12" s="42" t="s">
        <v>206</v>
      </c>
      <c r="M12" s="31" t="s">
        <v>50</v>
      </c>
      <c r="N12" s="9" t="s">
        <v>225</v>
      </c>
      <c r="O12" s="57"/>
    </row>
    <row r="13" spans="1:17" s="4" customFormat="1" x14ac:dyDescent="0.35">
      <c r="A13" s="28" t="s">
        <v>234</v>
      </c>
      <c r="B13" s="8" t="s">
        <v>90</v>
      </c>
      <c r="C13" s="45" t="s">
        <v>207</v>
      </c>
      <c r="D13" s="46"/>
      <c r="E13" s="31" t="s">
        <v>50</v>
      </c>
      <c r="F13" s="41" t="b">
        <v>0</v>
      </c>
      <c r="G13" s="33">
        <v>0.56999999999999995</v>
      </c>
      <c r="H13" s="30">
        <v>0</v>
      </c>
      <c r="I13" s="30"/>
      <c r="J13" s="14">
        <v>0.43</v>
      </c>
      <c r="K13" s="48" t="s">
        <v>185</v>
      </c>
      <c r="L13" s="48" t="s">
        <v>185</v>
      </c>
      <c r="M13" s="41" t="s">
        <v>50</v>
      </c>
      <c r="N13" s="34"/>
      <c r="O13" s="57"/>
    </row>
    <row r="14" spans="1:17" s="4" customFormat="1" x14ac:dyDescent="0.35">
      <c r="A14" s="28" t="s">
        <v>234</v>
      </c>
      <c r="B14" s="8" t="s">
        <v>90</v>
      </c>
      <c r="C14" s="42" t="s">
        <v>215</v>
      </c>
      <c r="D14" s="30" t="s">
        <v>146</v>
      </c>
      <c r="E14" s="41" t="s">
        <v>50</v>
      </c>
      <c r="F14" s="31" t="s">
        <v>1</v>
      </c>
      <c r="G14" s="33">
        <f>1-J14</f>
        <v>0.28000000000000003</v>
      </c>
      <c r="H14" s="30">
        <v>0</v>
      </c>
      <c r="I14" s="30"/>
      <c r="J14" s="14">
        <v>0.72</v>
      </c>
      <c r="K14" s="42"/>
      <c r="L14" s="42"/>
      <c r="M14" s="31" t="s">
        <v>50</v>
      </c>
      <c r="N14" s="34"/>
      <c r="O14" s="57"/>
    </row>
    <row r="15" spans="1:17" s="4" customFormat="1" x14ac:dyDescent="0.35">
      <c r="A15" s="28" t="s">
        <v>234</v>
      </c>
      <c r="B15" s="42" t="s">
        <v>90</v>
      </c>
      <c r="C15" s="42" t="s">
        <v>219</v>
      </c>
      <c r="D15" s="8"/>
      <c r="E15" s="31" t="s">
        <v>50</v>
      </c>
      <c r="F15" s="31" t="s">
        <v>1</v>
      </c>
      <c r="G15" s="33">
        <v>0.19</v>
      </c>
      <c r="H15" s="30"/>
      <c r="I15" s="30"/>
      <c r="J15" s="31">
        <v>0.81</v>
      </c>
      <c r="K15" s="9" t="s">
        <v>218</v>
      </c>
      <c r="L15" s="9"/>
      <c r="M15" s="31" t="s">
        <v>8</v>
      </c>
      <c r="N15" s="9"/>
    </row>
    <row r="16" spans="1:17" s="4" customFormat="1" x14ac:dyDescent="0.35">
      <c r="A16" s="9" t="s">
        <v>234</v>
      </c>
      <c r="B16" s="11" t="s">
        <v>123</v>
      </c>
      <c r="C16" s="11"/>
      <c r="D16" s="11" t="s">
        <v>233</v>
      </c>
      <c r="E16" s="31" t="s">
        <v>50</v>
      </c>
      <c r="F16" s="31" t="b">
        <v>1</v>
      </c>
      <c r="G16" s="37"/>
      <c r="H16" s="32"/>
      <c r="I16" s="30"/>
      <c r="J16" s="14">
        <v>0.97</v>
      </c>
      <c r="K16" s="9" t="s">
        <v>182</v>
      </c>
      <c r="L16" s="9" t="s">
        <v>182</v>
      </c>
      <c r="M16" s="31" t="s">
        <v>8</v>
      </c>
      <c r="N16" s="10"/>
    </row>
    <row r="17" spans="1:17" s="4" customFormat="1" x14ac:dyDescent="0.35">
      <c r="A17" s="28" t="s">
        <v>234</v>
      </c>
      <c r="B17" s="8" t="s">
        <v>17</v>
      </c>
      <c r="C17" s="8"/>
      <c r="D17" s="8" t="s">
        <v>16</v>
      </c>
      <c r="E17" s="31" t="s">
        <v>50</v>
      </c>
      <c r="F17" s="31" t="b">
        <v>1</v>
      </c>
      <c r="G17" s="33" t="s">
        <v>171</v>
      </c>
      <c r="H17" s="30">
        <v>0</v>
      </c>
      <c r="I17" s="30"/>
      <c r="J17" s="14" t="s">
        <v>172</v>
      </c>
      <c r="K17" s="9" t="s">
        <v>174</v>
      </c>
      <c r="L17" s="9" t="s">
        <v>174</v>
      </c>
      <c r="M17" s="31" t="s">
        <v>8</v>
      </c>
      <c r="N17" s="34"/>
    </row>
    <row r="18" spans="1:17" s="4" customFormat="1" x14ac:dyDescent="0.35">
      <c r="A18" s="28" t="s">
        <v>234</v>
      </c>
      <c r="B18" s="11" t="s">
        <v>6</v>
      </c>
      <c r="C18" s="11" t="s">
        <v>192</v>
      </c>
      <c r="D18" s="11"/>
      <c r="E18" s="31" t="s">
        <v>50</v>
      </c>
      <c r="F18" s="31" t="b">
        <v>1</v>
      </c>
      <c r="G18" s="33"/>
      <c r="H18" s="30"/>
      <c r="I18" s="30"/>
      <c r="J18" s="14">
        <v>1</v>
      </c>
      <c r="K18" s="9" t="s">
        <v>183</v>
      </c>
      <c r="L18" s="9" t="s">
        <v>183</v>
      </c>
      <c r="M18" s="31" t="s">
        <v>8</v>
      </c>
      <c r="N18" s="9"/>
    </row>
    <row r="19" spans="1:17" s="4" customFormat="1" x14ac:dyDescent="0.35">
      <c r="A19" s="28" t="s">
        <v>234</v>
      </c>
      <c r="B19" s="11" t="s">
        <v>6</v>
      </c>
      <c r="C19" s="8" t="s">
        <v>193</v>
      </c>
      <c r="D19" s="8"/>
      <c r="E19" s="31" t="s">
        <v>50</v>
      </c>
      <c r="F19" s="31" t="b">
        <v>1</v>
      </c>
      <c r="G19" s="33">
        <v>0.19</v>
      </c>
      <c r="H19" s="30"/>
      <c r="I19" s="30"/>
      <c r="J19" s="14">
        <v>0.81</v>
      </c>
      <c r="K19" s="9" t="s">
        <v>184</v>
      </c>
      <c r="L19" s="9"/>
      <c r="M19" s="31" t="s">
        <v>8</v>
      </c>
      <c r="N19" s="34"/>
    </row>
    <row r="20" spans="1:17" s="4" customFormat="1" x14ac:dyDescent="0.35">
      <c r="A20" s="28" t="s">
        <v>234</v>
      </c>
      <c r="B20" s="8" t="s">
        <v>19</v>
      </c>
      <c r="C20" s="8" t="s">
        <v>52</v>
      </c>
      <c r="D20" s="8" t="s">
        <v>119</v>
      </c>
      <c r="E20" s="31" t="s">
        <v>50</v>
      </c>
      <c r="F20" s="31" t="b">
        <v>0</v>
      </c>
      <c r="G20" s="33">
        <v>0.49</v>
      </c>
      <c r="H20" s="2" t="s">
        <v>88</v>
      </c>
      <c r="I20" s="30"/>
      <c r="J20" s="14">
        <v>0.53</v>
      </c>
      <c r="K20" s="9" t="s">
        <v>201</v>
      </c>
      <c r="L20" s="9" t="s">
        <v>173</v>
      </c>
      <c r="M20" s="31" t="s">
        <v>50</v>
      </c>
      <c r="N20" s="9" t="s">
        <v>212</v>
      </c>
    </row>
    <row r="21" spans="1:17" s="5" customFormat="1" x14ac:dyDescent="0.35">
      <c r="A21" s="9" t="s">
        <v>234</v>
      </c>
      <c r="B21" s="11" t="s">
        <v>163</v>
      </c>
      <c r="C21" s="11" t="s">
        <v>242</v>
      </c>
      <c r="D21" s="11" t="s">
        <v>233</v>
      </c>
      <c r="E21" s="31" t="s">
        <v>50</v>
      </c>
      <c r="F21" s="31" t="b">
        <v>1</v>
      </c>
      <c r="G21" s="37"/>
      <c r="H21" s="32"/>
      <c r="I21" s="30"/>
      <c r="J21" s="14">
        <v>0.97</v>
      </c>
      <c r="K21" s="9" t="s">
        <v>182</v>
      </c>
      <c r="L21" s="9" t="s">
        <v>182</v>
      </c>
      <c r="M21" s="31" t="s">
        <v>8</v>
      </c>
      <c r="N21" s="10"/>
    </row>
    <row r="22" spans="1:17" s="5" customFormat="1" x14ac:dyDescent="0.35">
      <c r="A22" s="9" t="s">
        <v>234</v>
      </c>
      <c r="B22" s="11" t="s">
        <v>163</v>
      </c>
      <c r="C22" s="11" t="s">
        <v>40</v>
      </c>
      <c r="D22" s="11" t="s">
        <v>233</v>
      </c>
      <c r="E22" s="31" t="s">
        <v>50</v>
      </c>
      <c r="F22" s="31" t="b">
        <v>1</v>
      </c>
      <c r="G22" s="33">
        <v>7.6999999999999999E-2</v>
      </c>
      <c r="H22" s="30">
        <v>5.0000000000000001E-3</v>
      </c>
      <c r="I22" s="30">
        <v>0.04</v>
      </c>
      <c r="J22" s="14">
        <f>1-(G22/2)+I22</f>
        <v>1.0015000000000001</v>
      </c>
      <c r="K22" s="9" t="s">
        <v>243</v>
      </c>
      <c r="L22" s="9" t="s">
        <v>243</v>
      </c>
      <c r="M22" s="31" t="s">
        <v>8</v>
      </c>
      <c r="N22" s="11" t="s">
        <v>241</v>
      </c>
    </row>
    <row r="23" spans="1:17" s="4" customFormat="1" ht="29" x14ac:dyDescent="0.35">
      <c r="A23" s="28" t="s">
        <v>234</v>
      </c>
      <c r="B23" s="11" t="s">
        <v>236</v>
      </c>
      <c r="C23" s="8"/>
      <c r="D23" s="59" t="s">
        <v>237</v>
      </c>
      <c r="E23" s="31" t="s">
        <v>50</v>
      </c>
      <c r="F23" s="31" t="b">
        <v>1</v>
      </c>
      <c r="G23" s="33">
        <v>0.06</v>
      </c>
      <c r="H23" s="30">
        <v>0</v>
      </c>
      <c r="I23" s="30"/>
      <c r="J23" s="14">
        <v>0.94</v>
      </c>
      <c r="K23" s="9" t="s">
        <v>189</v>
      </c>
      <c r="L23" s="9" t="s">
        <v>189</v>
      </c>
      <c r="M23" s="31" t="s">
        <v>8</v>
      </c>
      <c r="N23" s="34"/>
    </row>
    <row r="24" spans="1:17" s="3" customFormat="1" x14ac:dyDescent="0.35">
      <c r="A24" s="9" t="s">
        <v>234</v>
      </c>
      <c r="B24" s="11" t="s">
        <v>164</v>
      </c>
      <c r="C24" s="11" t="s">
        <v>242</v>
      </c>
      <c r="D24" s="11" t="s">
        <v>233</v>
      </c>
      <c r="E24" s="31" t="s">
        <v>50</v>
      </c>
      <c r="F24" s="31" t="b">
        <v>1</v>
      </c>
      <c r="G24" s="37"/>
      <c r="H24" s="32"/>
      <c r="I24" s="30"/>
      <c r="J24" s="14">
        <v>0.97</v>
      </c>
      <c r="K24" s="9" t="s">
        <v>182</v>
      </c>
      <c r="L24" s="9" t="s">
        <v>182</v>
      </c>
      <c r="M24" s="31" t="s">
        <v>8</v>
      </c>
      <c r="N24" s="10"/>
      <c r="O24" s="4"/>
      <c r="P24" s="4"/>
      <c r="Q24" s="4"/>
    </row>
    <row r="25" spans="1:17" s="3" customFormat="1" x14ac:dyDescent="0.35">
      <c r="A25" s="9" t="s">
        <v>234</v>
      </c>
      <c r="B25" s="11" t="s">
        <v>164</v>
      </c>
      <c r="C25" s="11" t="s">
        <v>40</v>
      </c>
      <c r="D25" s="11" t="s">
        <v>233</v>
      </c>
      <c r="E25" s="31" t="s">
        <v>50</v>
      </c>
      <c r="F25" s="31" t="b">
        <v>1</v>
      </c>
      <c r="G25" s="33">
        <v>7.6999999999999999E-2</v>
      </c>
      <c r="H25" s="30">
        <v>5.0000000000000001E-3</v>
      </c>
      <c r="I25" s="30">
        <v>0.04</v>
      </c>
      <c r="J25" s="14">
        <f>1-(G25/2)+I25</f>
        <v>1.0015000000000001</v>
      </c>
      <c r="K25" s="9" t="s">
        <v>243</v>
      </c>
      <c r="L25" s="9" t="s">
        <v>243</v>
      </c>
      <c r="M25" s="31" t="s">
        <v>8</v>
      </c>
      <c r="N25" s="11" t="s">
        <v>241</v>
      </c>
      <c r="O25" s="5"/>
      <c r="P25" s="5"/>
      <c r="Q25" s="5"/>
    </row>
    <row r="26" spans="1:17" s="3" customFormat="1" x14ac:dyDescent="0.35">
      <c r="A26" s="28" t="s">
        <v>234</v>
      </c>
      <c r="B26" s="11" t="s">
        <v>51</v>
      </c>
      <c r="C26" s="8"/>
      <c r="D26" s="11"/>
      <c r="E26" s="31" t="s">
        <v>50</v>
      </c>
      <c r="F26" s="31" t="b">
        <v>1</v>
      </c>
      <c r="G26" s="33"/>
      <c r="H26" s="30"/>
      <c r="I26" s="30"/>
      <c r="J26" s="14">
        <v>1</v>
      </c>
      <c r="K26" s="9"/>
      <c r="L26" s="9"/>
      <c r="M26" s="31" t="s">
        <v>8</v>
      </c>
      <c r="N26" s="34"/>
      <c r="O26" s="4"/>
      <c r="P26" s="4"/>
      <c r="Q26" s="4"/>
    </row>
    <row r="27" spans="1:17" s="4" customFormat="1" x14ac:dyDescent="0.35">
      <c r="A27" s="28" t="s">
        <v>234</v>
      </c>
      <c r="B27" s="16" t="s">
        <v>147</v>
      </c>
      <c r="C27" s="16"/>
      <c r="D27" s="8" t="s">
        <v>148</v>
      </c>
      <c r="E27" s="31" t="s">
        <v>50</v>
      </c>
      <c r="F27" s="31" t="b">
        <v>1</v>
      </c>
      <c r="G27" s="33"/>
      <c r="H27" s="30"/>
      <c r="I27" s="30"/>
      <c r="J27" s="14">
        <v>0.97</v>
      </c>
      <c r="K27" s="9" t="s">
        <v>182</v>
      </c>
      <c r="L27" s="9" t="s">
        <v>182</v>
      </c>
      <c r="M27" s="31" t="s">
        <v>8</v>
      </c>
      <c r="N27" s="9"/>
    </row>
    <row r="28" spans="1:17" s="3" customFormat="1" x14ac:dyDescent="0.35">
      <c r="A28" s="28" t="s">
        <v>234</v>
      </c>
      <c r="B28" s="8" t="s">
        <v>91</v>
      </c>
      <c r="C28" s="8"/>
      <c r="D28" s="8" t="s">
        <v>18</v>
      </c>
      <c r="E28" s="31" t="s">
        <v>50</v>
      </c>
      <c r="F28" s="31" t="b">
        <v>1</v>
      </c>
      <c r="G28" s="33">
        <v>0.06</v>
      </c>
      <c r="H28" s="30">
        <v>0</v>
      </c>
      <c r="I28" s="30"/>
      <c r="J28" s="14">
        <v>0.94</v>
      </c>
      <c r="K28" s="9" t="s">
        <v>188</v>
      </c>
      <c r="L28" s="9" t="s">
        <v>175</v>
      </c>
      <c r="M28" s="31" t="s">
        <v>8</v>
      </c>
      <c r="N28" s="34"/>
      <c r="O28" s="4"/>
      <c r="P28" s="4"/>
      <c r="Q28" s="4"/>
    </row>
    <row r="29" spans="1:17" s="3" customFormat="1" x14ac:dyDescent="0.35">
      <c r="A29" s="28" t="s">
        <v>234</v>
      </c>
      <c r="B29" s="8" t="s">
        <v>238</v>
      </c>
      <c r="C29" s="8"/>
      <c r="D29" s="8" t="s">
        <v>239</v>
      </c>
      <c r="E29" s="31" t="s">
        <v>50</v>
      </c>
      <c r="F29" s="31" t="b">
        <v>1</v>
      </c>
      <c r="G29" s="33"/>
      <c r="H29" s="30"/>
      <c r="I29" s="30"/>
      <c r="J29" s="14">
        <v>1</v>
      </c>
      <c r="K29" s="19" t="s">
        <v>240</v>
      </c>
      <c r="L29" s="9"/>
      <c r="M29" s="31" t="s">
        <v>8</v>
      </c>
      <c r="N29" s="34"/>
      <c r="O29" s="4"/>
      <c r="P29" s="4"/>
      <c r="Q29" s="4"/>
    </row>
    <row r="30" spans="1:17" s="3" customFormat="1" x14ac:dyDescent="0.35">
      <c r="A30" s="28" t="s">
        <v>234</v>
      </c>
      <c r="B30" s="8" t="s">
        <v>11</v>
      </c>
      <c r="C30" s="8"/>
      <c r="D30" s="8"/>
      <c r="E30" s="31" t="s">
        <v>50</v>
      </c>
      <c r="F30" s="31" t="b">
        <v>1</v>
      </c>
      <c r="G30" s="33"/>
      <c r="H30" s="30"/>
      <c r="I30" s="30"/>
      <c r="J30" s="14">
        <v>1</v>
      </c>
      <c r="K30" s="9"/>
      <c r="L30" s="9"/>
      <c r="M30" s="31" t="s">
        <v>8</v>
      </c>
      <c r="N30" s="34"/>
      <c r="O30" s="4"/>
      <c r="P30" s="4"/>
      <c r="Q30" s="4"/>
    </row>
    <row r="31" spans="1:17" s="3" customFormat="1" x14ac:dyDescent="0.35">
      <c r="A31" s="28" t="s">
        <v>234</v>
      </c>
      <c r="B31" s="8" t="s">
        <v>244</v>
      </c>
      <c r="C31" s="11" t="s">
        <v>242</v>
      </c>
      <c r="D31" s="8" t="s">
        <v>22</v>
      </c>
      <c r="E31" s="31" t="s">
        <v>50</v>
      </c>
      <c r="F31" s="31" t="b">
        <v>1</v>
      </c>
      <c r="G31" s="33">
        <v>7.6999999999999999E-2</v>
      </c>
      <c r="H31" s="30">
        <v>5.0000000000000001E-3</v>
      </c>
      <c r="I31" s="30">
        <v>0.04</v>
      </c>
      <c r="J31" s="14">
        <v>0.97</v>
      </c>
      <c r="K31" s="9" t="s">
        <v>186</v>
      </c>
      <c r="L31" s="9" t="s">
        <v>186</v>
      </c>
      <c r="M31" s="31" t="s">
        <v>8</v>
      </c>
      <c r="N31" s="9" t="s">
        <v>191</v>
      </c>
      <c r="O31" s="57"/>
      <c r="P31" s="4"/>
      <c r="Q31" s="4"/>
    </row>
    <row r="32" spans="1:17" s="3" customFormat="1" x14ac:dyDescent="0.35">
      <c r="A32" s="28" t="s">
        <v>234</v>
      </c>
      <c r="B32" s="8" t="s">
        <v>244</v>
      </c>
      <c r="C32" s="11" t="s">
        <v>40</v>
      </c>
      <c r="D32" s="8" t="s">
        <v>22</v>
      </c>
      <c r="E32" s="31" t="s">
        <v>50</v>
      </c>
      <c r="F32" s="31" t="b">
        <v>1</v>
      </c>
      <c r="G32" s="33">
        <v>7.6999999999999999E-2</v>
      </c>
      <c r="H32" s="30">
        <v>5.0000000000000001E-3</v>
      </c>
      <c r="I32" s="30">
        <v>0.04</v>
      </c>
      <c r="J32" s="14">
        <f>1-(G32/2)+I32</f>
        <v>1.0015000000000001</v>
      </c>
      <c r="K32" s="9" t="s">
        <v>186</v>
      </c>
      <c r="L32" s="9" t="s">
        <v>186</v>
      </c>
      <c r="M32" s="31" t="s">
        <v>8</v>
      </c>
      <c r="N32" s="11" t="s">
        <v>241</v>
      </c>
      <c r="O32" s="57"/>
      <c r="P32" s="4"/>
      <c r="Q32" s="4"/>
    </row>
    <row r="33" spans="1:17" s="4" customFormat="1" x14ac:dyDescent="0.35">
      <c r="A33" s="9" t="s">
        <v>234</v>
      </c>
      <c r="B33" s="11" t="s">
        <v>165</v>
      </c>
      <c r="C33" s="11"/>
      <c r="D33" s="11" t="s">
        <v>233</v>
      </c>
      <c r="E33" s="31" t="s">
        <v>50</v>
      </c>
      <c r="F33" s="31" t="b">
        <v>1</v>
      </c>
      <c r="G33" s="54"/>
      <c r="H33" s="54"/>
      <c r="I33" s="30"/>
      <c r="J33" s="14">
        <v>0.97</v>
      </c>
      <c r="K33" s="9" t="s">
        <v>182</v>
      </c>
      <c r="L33" s="9" t="s">
        <v>182</v>
      </c>
      <c r="M33" s="31" t="s">
        <v>8</v>
      </c>
      <c r="N33" s="10"/>
    </row>
    <row r="34" spans="1:17" s="4" customFormat="1" x14ac:dyDescent="0.35">
      <c r="A34" s="28" t="s">
        <v>234</v>
      </c>
      <c r="B34" s="8" t="s">
        <v>89</v>
      </c>
      <c r="C34" s="8" t="s">
        <v>23</v>
      </c>
      <c r="D34" s="8" t="s">
        <v>14</v>
      </c>
      <c r="E34" s="31" t="s">
        <v>50</v>
      </c>
      <c r="F34" s="31" t="b">
        <v>0</v>
      </c>
      <c r="G34" s="33">
        <v>0.22</v>
      </c>
      <c r="H34" s="30" t="s">
        <v>214</v>
      </c>
      <c r="I34" s="30">
        <v>0.02</v>
      </c>
      <c r="J34" s="14">
        <v>0.8</v>
      </c>
      <c r="K34" s="9" t="s">
        <v>206</v>
      </c>
      <c r="L34" s="9" t="s">
        <v>224</v>
      </c>
      <c r="M34" s="31" t="s">
        <v>50</v>
      </c>
      <c r="N34" s="11"/>
      <c r="O34" s="57"/>
    </row>
    <row r="35" spans="1:17" s="4" customFormat="1" x14ac:dyDescent="0.35">
      <c r="A35" s="28" t="s">
        <v>234</v>
      </c>
      <c r="B35" s="8" t="s">
        <v>89</v>
      </c>
      <c r="C35" s="8" t="s">
        <v>24</v>
      </c>
      <c r="D35" s="8" t="s">
        <v>14</v>
      </c>
      <c r="E35" s="31" t="s">
        <v>50</v>
      </c>
      <c r="F35" s="31" t="b">
        <v>0</v>
      </c>
      <c r="G35" s="33">
        <v>0.32</v>
      </c>
      <c r="H35" s="30" t="s">
        <v>214</v>
      </c>
      <c r="I35" s="30">
        <v>0.02</v>
      </c>
      <c r="J35" s="14">
        <v>0.7</v>
      </c>
      <c r="K35" s="9" t="s">
        <v>206</v>
      </c>
      <c r="L35" s="9" t="s">
        <v>224</v>
      </c>
      <c r="M35" s="31" t="s">
        <v>50</v>
      </c>
      <c r="N35" s="11"/>
      <c r="O35" s="57"/>
    </row>
    <row r="36" spans="1:17" s="4" customFormat="1" x14ac:dyDescent="0.35">
      <c r="A36" s="19" t="s">
        <v>234</v>
      </c>
      <c r="B36" s="8" t="s">
        <v>89</v>
      </c>
      <c r="C36" s="8" t="s">
        <v>40</v>
      </c>
      <c r="D36" s="8" t="s">
        <v>14</v>
      </c>
      <c r="E36" s="31" t="s">
        <v>50</v>
      </c>
      <c r="F36" s="31" t="b">
        <v>0</v>
      </c>
      <c r="G36" s="33">
        <v>0.32</v>
      </c>
      <c r="H36" s="30" t="s">
        <v>214</v>
      </c>
      <c r="I36" s="30">
        <v>0.02</v>
      </c>
      <c r="J36" s="14">
        <f>1-(G36/2)+I36</f>
        <v>0.86</v>
      </c>
      <c r="K36" s="9" t="s">
        <v>206</v>
      </c>
      <c r="L36" s="9" t="s">
        <v>224</v>
      </c>
      <c r="M36" s="31"/>
      <c r="N36" s="11" t="s">
        <v>241</v>
      </c>
      <c r="O36" s="57"/>
    </row>
    <row r="37" spans="1:17" s="4" customFormat="1" x14ac:dyDescent="0.35">
      <c r="A37" s="9" t="s">
        <v>234</v>
      </c>
      <c r="B37" s="11" t="s">
        <v>125</v>
      </c>
      <c r="C37" s="11" t="s">
        <v>242</v>
      </c>
      <c r="D37" s="11" t="s">
        <v>233</v>
      </c>
      <c r="E37" s="31" t="s">
        <v>50</v>
      </c>
      <c r="F37" s="31" t="b">
        <v>0</v>
      </c>
      <c r="G37" s="51"/>
      <c r="H37" s="30"/>
      <c r="I37" s="30"/>
      <c r="J37" s="14">
        <v>0.8</v>
      </c>
      <c r="K37" s="9" t="s">
        <v>138</v>
      </c>
      <c r="L37" s="9" t="s">
        <v>138</v>
      </c>
      <c r="M37" s="31" t="s">
        <v>50</v>
      </c>
      <c r="N37" s="30"/>
    </row>
    <row r="38" spans="1:17" s="4" customFormat="1" x14ac:dyDescent="0.35">
      <c r="A38" s="9" t="s">
        <v>234</v>
      </c>
      <c r="B38" s="11" t="s">
        <v>125</v>
      </c>
      <c r="C38" s="11" t="s">
        <v>40</v>
      </c>
      <c r="D38" s="11" t="s">
        <v>233</v>
      </c>
      <c r="E38" s="31" t="s">
        <v>50</v>
      </c>
      <c r="F38" s="31" t="b">
        <v>0</v>
      </c>
      <c r="G38" s="51"/>
      <c r="H38" s="30"/>
      <c r="I38" s="30"/>
      <c r="J38" s="14">
        <v>0.9</v>
      </c>
      <c r="K38" s="19" t="s">
        <v>245</v>
      </c>
      <c r="L38" s="60" t="s">
        <v>226</v>
      </c>
      <c r="M38" s="31" t="s">
        <v>50</v>
      </c>
      <c r="N38" s="30"/>
    </row>
    <row r="39" spans="1:17" s="4" customFormat="1" x14ac:dyDescent="0.35">
      <c r="A39" s="28" t="s">
        <v>234</v>
      </c>
      <c r="B39" s="11" t="s">
        <v>53</v>
      </c>
      <c r="C39" s="8"/>
      <c r="D39" s="11" t="s">
        <v>54</v>
      </c>
      <c r="E39" s="31" t="s">
        <v>50</v>
      </c>
      <c r="F39" s="31" t="b">
        <v>1</v>
      </c>
      <c r="G39" s="33"/>
      <c r="H39" s="30"/>
      <c r="I39" s="30"/>
      <c r="J39" s="14" t="s">
        <v>1</v>
      </c>
      <c r="K39" s="9"/>
      <c r="L39" s="9"/>
      <c r="M39" s="31" t="s">
        <v>8</v>
      </c>
      <c r="N39" s="34"/>
    </row>
    <row r="40" spans="1:17" s="3" customFormat="1" x14ac:dyDescent="0.35">
      <c r="A40" s="9" t="s">
        <v>55</v>
      </c>
      <c r="B40" s="16" t="s">
        <v>232</v>
      </c>
      <c r="C40" s="16"/>
      <c r="D40" s="11" t="s">
        <v>56</v>
      </c>
      <c r="E40" s="31" t="s">
        <v>50</v>
      </c>
      <c r="F40" s="31" t="b">
        <v>1</v>
      </c>
      <c r="G40" s="33"/>
      <c r="H40" s="30"/>
      <c r="I40" s="30"/>
      <c r="J40" s="14">
        <v>1</v>
      </c>
      <c r="K40" s="9" t="s">
        <v>142</v>
      </c>
      <c r="L40" s="9" t="s">
        <v>142</v>
      </c>
      <c r="M40" s="31" t="s">
        <v>8</v>
      </c>
      <c r="N40" s="9"/>
      <c r="O40" s="4"/>
      <c r="P40" s="4"/>
      <c r="Q40" s="4"/>
    </row>
    <row r="41" spans="1:17" s="4" customFormat="1" x14ac:dyDescent="0.35">
      <c r="A41" s="9" t="s">
        <v>55</v>
      </c>
      <c r="B41" s="13" t="s">
        <v>57</v>
      </c>
      <c r="C41" s="13" t="s">
        <v>108</v>
      </c>
      <c r="D41" s="11" t="s">
        <v>57</v>
      </c>
      <c r="E41" s="31" t="s">
        <v>50</v>
      </c>
      <c r="F41" s="31" t="b">
        <v>1</v>
      </c>
      <c r="G41" s="33"/>
      <c r="H41" s="30"/>
      <c r="I41" s="30"/>
      <c r="J41" s="14">
        <v>1</v>
      </c>
      <c r="K41" s="9" t="s">
        <v>142</v>
      </c>
      <c r="L41" s="9" t="s">
        <v>142</v>
      </c>
      <c r="M41" s="31" t="s">
        <v>8</v>
      </c>
      <c r="N41" s="9"/>
    </row>
    <row r="42" spans="1:17" s="4" customFormat="1" x14ac:dyDescent="0.35">
      <c r="A42" s="9" t="s">
        <v>55</v>
      </c>
      <c r="B42" s="43" t="s">
        <v>57</v>
      </c>
      <c r="C42" s="43" t="s">
        <v>58</v>
      </c>
      <c r="D42" s="11" t="s">
        <v>57</v>
      </c>
      <c r="E42" s="31" t="s">
        <v>50</v>
      </c>
      <c r="F42" s="31" t="b">
        <v>1</v>
      </c>
      <c r="G42" s="33"/>
      <c r="H42" s="30"/>
      <c r="I42" s="30"/>
      <c r="J42" s="14">
        <v>1</v>
      </c>
      <c r="K42" s="9" t="s">
        <v>142</v>
      </c>
      <c r="L42" s="9" t="s">
        <v>142</v>
      </c>
      <c r="M42" s="31" t="s">
        <v>8</v>
      </c>
      <c r="N42" s="9"/>
    </row>
    <row r="43" spans="1:17" s="4" customFormat="1" x14ac:dyDescent="0.35">
      <c r="A43" s="9" t="s">
        <v>55</v>
      </c>
      <c r="B43" s="13" t="s">
        <v>121</v>
      </c>
      <c r="C43" s="16"/>
      <c r="D43" s="11"/>
      <c r="E43" s="31" t="s">
        <v>50</v>
      </c>
      <c r="F43" s="31" t="b">
        <v>1</v>
      </c>
      <c r="G43" s="33"/>
      <c r="H43" s="30"/>
      <c r="I43" s="30"/>
      <c r="J43" s="14">
        <v>1</v>
      </c>
      <c r="K43" s="9" t="s">
        <v>142</v>
      </c>
      <c r="L43" s="9" t="s">
        <v>142</v>
      </c>
      <c r="M43" s="31" t="s">
        <v>8</v>
      </c>
      <c r="N43" s="9"/>
    </row>
    <row r="44" spans="1:17" s="4" customFormat="1" x14ac:dyDescent="0.35">
      <c r="A44" s="9" t="s">
        <v>55</v>
      </c>
      <c r="B44" s="11" t="s">
        <v>162</v>
      </c>
      <c r="C44" s="11"/>
      <c r="D44" s="11" t="s">
        <v>233</v>
      </c>
      <c r="E44" s="31" t="s">
        <v>50</v>
      </c>
      <c r="F44" s="31" t="b">
        <v>1</v>
      </c>
      <c r="G44" s="33"/>
      <c r="H44" s="30"/>
      <c r="I44" s="30"/>
      <c r="J44" s="14">
        <v>1</v>
      </c>
      <c r="K44" s="9" t="s">
        <v>142</v>
      </c>
      <c r="L44" s="9" t="s">
        <v>142</v>
      </c>
      <c r="M44" s="31" t="s">
        <v>8</v>
      </c>
      <c r="N44" s="9"/>
    </row>
    <row r="45" spans="1:17" s="4" customFormat="1" x14ac:dyDescent="0.35">
      <c r="A45" s="9" t="s">
        <v>55</v>
      </c>
      <c r="B45" s="13" t="s">
        <v>121</v>
      </c>
      <c r="C45" s="13" t="s">
        <v>98</v>
      </c>
      <c r="D45" s="11" t="s">
        <v>12</v>
      </c>
      <c r="E45" s="31" t="s">
        <v>50</v>
      </c>
      <c r="F45" s="31" t="b">
        <v>1</v>
      </c>
      <c r="G45" s="33"/>
      <c r="H45" s="30"/>
      <c r="I45" s="30"/>
      <c r="J45" s="14">
        <v>1</v>
      </c>
      <c r="K45" s="9" t="s">
        <v>142</v>
      </c>
      <c r="L45" s="9" t="s">
        <v>142</v>
      </c>
      <c r="M45" s="31" t="s">
        <v>8</v>
      </c>
      <c r="N45" s="9"/>
    </row>
    <row r="46" spans="1:17" s="4" customFormat="1" x14ac:dyDescent="0.35">
      <c r="A46" s="9" t="s">
        <v>55</v>
      </c>
      <c r="B46" s="13" t="s">
        <v>121</v>
      </c>
      <c r="C46" s="13" t="s">
        <v>59</v>
      </c>
      <c r="D46" s="11" t="s">
        <v>12</v>
      </c>
      <c r="E46" s="31" t="s">
        <v>50</v>
      </c>
      <c r="F46" s="31" t="b">
        <v>1</v>
      </c>
      <c r="G46" s="33"/>
      <c r="H46" s="30"/>
      <c r="I46" s="30"/>
      <c r="J46" s="14">
        <v>1</v>
      </c>
      <c r="K46" s="9" t="s">
        <v>142</v>
      </c>
      <c r="L46" s="9" t="s">
        <v>142</v>
      </c>
      <c r="M46" s="31" t="s">
        <v>8</v>
      </c>
      <c r="N46" s="9"/>
    </row>
    <row r="47" spans="1:17" s="4" customFormat="1" x14ac:dyDescent="0.35">
      <c r="A47" s="9" t="s">
        <v>55</v>
      </c>
      <c r="B47" s="13" t="s">
        <v>121</v>
      </c>
      <c r="C47" s="13" t="s">
        <v>60</v>
      </c>
      <c r="D47" s="11" t="s">
        <v>12</v>
      </c>
      <c r="E47" s="31" t="s">
        <v>50</v>
      </c>
      <c r="F47" s="31" t="b">
        <v>1</v>
      </c>
      <c r="G47" s="33"/>
      <c r="H47" s="30"/>
      <c r="I47" s="30"/>
      <c r="J47" s="14">
        <v>1</v>
      </c>
      <c r="K47" s="9" t="s">
        <v>142</v>
      </c>
      <c r="L47" s="9" t="s">
        <v>142</v>
      </c>
      <c r="M47" s="31" t="s">
        <v>8</v>
      </c>
      <c r="N47" s="9"/>
    </row>
    <row r="48" spans="1:17" s="4" customFormat="1" x14ac:dyDescent="0.35">
      <c r="A48" s="9" t="s">
        <v>55</v>
      </c>
      <c r="B48" s="13" t="s">
        <v>121</v>
      </c>
      <c r="C48" s="13" t="s">
        <v>61</v>
      </c>
      <c r="D48" s="11" t="s">
        <v>12</v>
      </c>
      <c r="E48" s="31" t="s">
        <v>50</v>
      </c>
      <c r="F48" s="31" t="b">
        <v>1</v>
      </c>
      <c r="G48" s="33"/>
      <c r="H48" s="30"/>
      <c r="I48" s="30"/>
      <c r="J48" s="14">
        <v>1</v>
      </c>
      <c r="K48" s="9" t="s">
        <v>142</v>
      </c>
      <c r="L48" s="9" t="s">
        <v>142</v>
      </c>
      <c r="M48" s="31" t="s">
        <v>8</v>
      </c>
      <c r="N48" s="9"/>
    </row>
    <row r="49" spans="1:17" s="4" customFormat="1" x14ac:dyDescent="0.35">
      <c r="A49" s="9" t="s">
        <v>55</v>
      </c>
      <c r="B49" s="13" t="s">
        <v>121</v>
      </c>
      <c r="C49" s="13" t="s">
        <v>62</v>
      </c>
      <c r="D49" s="11" t="s">
        <v>12</v>
      </c>
      <c r="E49" s="31" t="s">
        <v>50</v>
      </c>
      <c r="F49" s="31" t="b">
        <v>1</v>
      </c>
      <c r="G49" s="33"/>
      <c r="H49" s="30"/>
      <c r="I49" s="30"/>
      <c r="J49" s="14">
        <v>1</v>
      </c>
      <c r="K49" s="9" t="s">
        <v>142</v>
      </c>
      <c r="L49" s="9" t="s">
        <v>142</v>
      </c>
      <c r="M49" s="31" t="s">
        <v>8</v>
      </c>
      <c r="N49" s="9"/>
    </row>
    <row r="50" spans="1:17" s="4" customFormat="1" x14ac:dyDescent="0.35">
      <c r="A50" s="9" t="s">
        <v>55</v>
      </c>
      <c r="B50" s="13" t="s">
        <v>121</v>
      </c>
      <c r="C50" s="43" t="s">
        <v>63</v>
      </c>
      <c r="D50" s="11" t="s">
        <v>12</v>
      </c>
      <c r="E50" s="31" t="s">
        <v>50</v>
      </c>
      <c r="F50" s="31" t="b">
        <v>1</v>
      </c>
      <c r="G50" s="33"/>
      <c r="H50" s="30"/>
      <c r="I50" s="30"/>
      <c r="J50" s="14">
        <v>1</v>
      </c>
      <c r="K50" s="9" t="s">
        <v>142</v>
      </c>
      <c r="L50" s="9" t="s">
        <v>142</v>
      </c>
      <c r="M50" s="31" t="s">
        <v>8</v>
      </c>
      <c r="N50" s="9"/>
    </row>
    <row r="51" spans="1:17" s="4" customFormat="1" x14ac:dyDescent="0.35">
      <c r="A51" s="9" t="s">
        <v>55</v>
      </c>
      <c r="B51" s="13" t="s">
        <v>121</v>
      </c>
      <c r="C51" s="13" t="s">
        <v>104</v>
      </c>
      <c r="D51" s="11" t="s">
        <v>12</v>
      </c>
      <c r="E51" s="31" t="s">
        <v>50</v>
      </c>
      <c r="F51" s="31" t="b">
        <v>1</v>
      </c>
      <c r="G51" s="33"/>
      <c r="H51" s="30"/>
      <c r="I51" s="30"/>
      <c r="J51" s="14">
        <v>1</v>
      </c>
      <c r="K51" s="9" t="s">
        <v>142</v>
      </c>
      <c r="L51" s="9" t="s">
        <v>142</v>
      </c>
      <c r="M51" s="31" t="s">
        <v>8</v>
      </c>
      <c r="N51" s="9"/>
    </row>
    <row r="52" spans="1:17" s="4" customFormat="1" x14ac:dyDescent="0.35">
      <c r="A52" s="9" t="s">
        <v>55</v>
      </c>
      <c r="B52" s="13" t="s">
        <v>121</v>
      </c>
      <c r="C52" s="13" t="s">
        <v>64</v>
      </c>
      <c r="D52" s="11" t="s">
        <v>12</v>
      </c>
      <c r="E52" s="31" t="s">
        <v>50</v>
      </c>
      <c r="F52" s="31" t="b">
        <v>1</v>
      </c>
      <c r="G52" s="33"/>
      <c r="H52" s="30"/>
      <c r="I52" s="30"/>
      <c r="J52" s="14">
        <v>1</v>
      </c>
      <c r="K52" s="9" t="s">
        <v>142</v>
      </c>
      <c r="L52" s="9" t="s">
        <v>142</v>
      </c>
      <c r="M52" s="31" t="s">
        <v>8</v>
      </c>
      <c r="N52" s="9"/>
    </row>
    <row r="53" spans="1:17" s="4" customFormat="1" x14ac:dyDescent="0.35">
      <c r="A53" s="9" t="s">
        <v>55</v>
      </c>
      <c r="B53" s="13" t="s">
        <v>121</v>
      </c>
      <c r="C53" s="13" t="s">
        <v>58</v>
      </c>
      <c r="D53" s="11" t="s">
        <v>12</v>
      </c>
      <c r="E53" s="31" t="s">
        <v>50</v>
      </c>
      <c r="F53" s="31" t="b">
        <v>1</v>
      </c>
      <c r="G53" s="33"/>
      <c r="H53" s="30"/>
      <c r="I53" s="30"/>
      <c r="J53" s="14">
        <v>1</v>
      </c>
      <c r="K53" s="9" t="s">
        <v>142</v>
      </c>
      <c r="L53" s="9" t="s">
        <v>142</v>
      </c>
      <c r="M53" s="31" t="s">
        <v>8</v>
      </c>
      <c r="N53" s="9"/>
    </row>
    <row r="54" spans="1:17" s="4" customFormat="1" x14ac:dyDescent="0.35">
      <c r="A54" s="9" t="s">
        <v>55</v>
      </c>
      <c r="B54" s="13" t="s">
        <v>121</v>
      </c>
      <c r="C54" s="43" t="s">
        <v>65</v>
      </c>
      <c r="D54" s="11" t="s">
        <v>12</v>
      </c>
      <c r="E54" s="31" t="s">
        <v>50</v>
      </c>
      <c r="F54" s="31" t="b">
        <v>1</v>
      </c>
      <c r="G54" s="33"/>
      <c r="H54" s="30"/>
      <c r="I54" s="30"/>
      <c r="J54" s="14">
        <v>1</v>
      </c>
      <c r="K54" s="9" t="s">
        <v>142</v>
      </c>
      <c r="L54" s="9" t="s">
        <v>142</v>
      </c>
      <c r="M54" s="31" t="s">
        <v>8</v>
      </c>
      <c r="N54" s="9"/>
    </row>
    <row r="55" spans="1:17" s="4" customFormat="1" x14ac:dyDescent="0.35">
      <c r="A55" s="9" t="s">
        <v>55</v>
      </c>
      <c r="B55" s="13" t="s">
        <v>121</v>
      </c>
      <c r="C55" s="13" t="s">
        <v>120</v>
      </c>
      <c r="D55" s="11" t="s">
        <v>12</v>
      </c>
      <c r="E55" s="31" t="s">
        <v>50</v>
      </c>
      <c r="F55" s="31" t="b">
        <v>1</v>
      </c>
      <c r="G55" s="33"/>
      <c r="H55" s="30"/>
      <c r="I55" s="30"/>
      <c r="J55" s="14">
        <v>1</v>
      </c>
      <c r="K55" s="9" t="s">
        <v>142</v>
      </c>
      <c r="L55" s="9" t="s">
        <v>142</v>
      </c>
      <c r="M55" s="31" t="s">
        <v>8</v>
      </c>
      <c r="N55" s="9"/>
    </row>
    <row r="56" spans="1:17" s="4" customFormat="1" x14ac:dyDescent="0.35">
      <c r="A56" s="9" t="s">
        <v>55</v>
      </c>
      <c r="B56" s="13" t="s">
        <v>121</v>
      </c>
      <c r="C56" s="13" t="s">
        <v>28</v>
      </c>
      <c r="D56" s="11" t="s">
        <v>12</v>
      </c>
      <c r="E56" s="31" t="s">
        <v>50</v>
      </c>
      <c r="F56" s="31" t="b">
        <v>1</v>
      </c>
      <c r="G56" s="33"/>
      <c r="H56" s="30"/>
      <c r="I56" s="30"/>
      <c r="J56" s="14">
        <v>1</v>
      </c>
      <c r="K56" s="9" t="s">
        <v>142</v>
      </c>
      <c r="L56" s="9" t="s">
        <v>142</v>
      </c>
      <c r="M56" s="31" t="s">
        <v>8</v>
      </c>
      <c r="N56" s="9"/>
    </row>
    <row r="57" spans="1:17" s="4" customFormat="1" x14ac:dyDescent="0.35">
      <c r="A57" s="9" t="s">
        <v>55</v>
      </c>
      <c r="B57" s="13" t="s">
        <v>121</v>
      </c>
      <c r="C57" s="13" t="s">
        <v>30</v>
      </c>
      <c r="D57" s="11" t="s">
        <v>12</v>
      </c>
      <c r="E57" s="31" t="s">
        <v>50</v>
      </c>
      <c r="F57" s="31" t="b">
        <v>1</v>
      </c>
      <c r="G57" s="33"/>
      <c r="H57" s="30"/>
      <c r="I57" s="30"/>
      <c r="J57" s="14">
        <v>1</v>
      </c>
      <c r="K57" s="9" t="s">
        <v>142</v>
      </c>
      <c r="L57" s="9" t="s">
        <v>142</v>
      </c>
      <c r="M57" s="31" t="s">
        <v>8</v>
      </c>
      <c r="N57" s="9"/>
    </row>
    <row r="58" spans="1:17" s="4" customFormat="1" x14ac:dyDescent="0.35">
      <c r="A58" s="9" t="s">
        <v>55</v>
      </c>
      <c r="B58" s="13" t="s">
        <v>121</v>
      </c>
      <c r="C58" s="13" t="s">
        <v>66</v>
      </c>
      <c r="D58" s="11" t="s">
        <v>12</v>
      </c>
      <c r="E58" s="31" t="s">
        <v>50</v>
      </c>
      <c r="F58" s="31" t="b">
        <v>1</v>
      </c>
      <c r="G58" s="33"/>
      <c r="H58" s="30"/>
      <c r="I58" s="30"/>
      <c r="J58" s="14">
        <v>1</v>
      </c>
      <c r="K58" s="9" t="s">
        <v>142</v>
      </c>
      <c r="L58" s="9" t="s">
        <v>142</v>
      </c>
      <c r="M58" s="31" t="s">
        <v>8</v>
      </c>
      <c r="N58" s="9"/>
    </row>
    <row r="59" spans="1:17" s="4" customFormat="1" x14ac:dyDescent="0.35">
      <c r="A59" s="9" t="s">
        <v>55</v>
      </c>
      <c r="B59" s="11" t="s">
        <v>161</v>
      </c>
      <c r="C59" s="11"/>
      <c r="D59" s="11" t="s">
        <v>233</v>
      </c>
      <c r="E59" s="31" t="s">
        <v>50</v>
      </c>
      <c r="F59" s="31" t="b">
        <v>1</v>
      </c>
      <c r="G59" s="33"/>
      <c r="H59" s="30"/>
      <c r="I59" s="30"/>
      <c r="J59" s="14">
        <v>1</v>
      </c>
      <c r="K59" s="9" t="s">
        <v>142</v>
      </c>
      <c r="L59" s="9" t="s">
        <v>142</v>
      </c>
      <c r="M59" s="31" t="s">
        <v>8</v>
      </c>
      <c r="N59" s="9"/>
    </row>
    <row r="60" spans="1:17" s="4" customFormat="1" x14ac:dyDescent="0.35">
      <c r="A60" s="9" t="s">
        <v>55</v>
      </c>
      <c r="B60" s="13" t="s">
        <v>154</v>
      </c>
      <c r="C60" s="13" t="s">
        <v>98</v>
      </c>
      <c r="D60" s="11" t="s">
        <v>150</v>
      </c>
      <c r="E60" s="31" t="s">
        <v>50</v>
      </c>
      <c r="F60" s="31" t="b">
        <v>1</v>
      </c>
      <c r="G60" s="33"/>
      <c r="H60" s="30"/>
      <c r="I60" s="30"/>
      <c r="J60" s="14">
        <v>1</v>
      </c>
      <c r="K60" s="9" t="s">
        <v>142</v>
      </c>
      <c r="L60" s="9" t="s">
        <v>142</v>
      </c>
      <c r="M60" s="31" t="s">
        <v>8</v>
      </c>
      <c r="N60" s="9"/>
    </row>
    <row r="61" spans="1:17" s="4" customFormat="1" x14ac:dyDescent="0.35">
      <c r="A61" s="9" t="s">
        <v>55</v>
      </c>
      <c r="B61" s="13" t="s">
        <v>154</v>
      </c>
      <c r="C61" s="13" t="s">
        <v>31</v>
      </c>
      <c r="D61" s="11" t="s">
        <v>150</v>
      </c>
      <c r="E61" s="31" t="s">
        <v>50</v>
      </c>
      <c r="F61" s="31" t="b">
        <v>1</v>
      </c>
      <c r="G61" s="33"/>
      <c r="H61" s="30"/>
      <c r="I61" s="30"/>
      <c r="J61" s="14">
        <v>1</v>
      </c>
      <c r="K61" s="9" t="s">
        <v>142</v>
      </c>
      <c r="L61" s="9" t="s">
        <v>142</v>
      </c>
      <c r="M61" s="31" t="s">
        <v>8</v>
      </c>
      <c r="N61" s="48"/>
    </row>
    <row r="62" spans="1:17" s="4" customFormat="1" x14ac:dyDescent="0.35">
      <c r="A62" s="9" t="s">
        <v>55</v>
      </c>
      <c r="B62" s="13" t="s">
        <v>154</v>
      </c>
      <c r="C62" s="13" t="s">
        <v>145</v>
      </c>
      <c r="D62" s="11" t="s">
        <v>150</v>
      </c>
      <c r="E62" s="31" t="s">
        <v>50</v>
      </c>
      <c r="F62" s="31" t="b">
        <v>1</v>
      </c>
      <c r="G62" s="33"/>
      <c r="H62" s="30"/>
      <c r="I62" s="30"/>
      <c r="J62" s="14">
        <v>1</v>
      </c>
      <c r="K62" s="9" t="s">
        <v>142</v>
      </c>
      <c r="L62" s="9" t="s">
        <v>142</v>
      </c>
      <c r="M62" s="31" t="s">
        <v>8</v>
      </c>
      <c r="N62" s="48"/>
    </row>
    <row r="63" spans="1:17" x14ac:dyDescent="0.35">
      <c r="A63" s="9" t="s">
        <v>55</v>
      </c>
      <c r="B63" s="44" t="s">
        <v>154</v>
      </c>
      <c r="C63" s="9" t="s">
        <v>144</v>
      </c>
      <c r="D63" s="11" t="s">
        <v>150</v>
      </c>
      <c r="E63" s="31" t="s">
        <v>50</v>
      </c>
      <c r="F63" s="31" t="b">
        <v>1</v>
      </c>
      <c r="G63" s="33">
        <v>0.45</v>
      </c>
      <c r="H63" s="30">
        <v>0.02</v>
      </c>
      <c r="I63" s="30">
        <v>0.05</v>
      </c>
      <c r="J63" s="14">
        <v>0.62</v>
      </c>
      <c r="K63" s="9" t="s">
        <v>179</v>
      </c>
      <c r="L63" s="9" t="s">
        <v>143</v>
      </c>
      <c r="M63" s="31" t="s">
        <v>8</v>
      </c>
      <c r="N63" s="48"/>
      <c r="O63" s="19"/>
      <c r="P63" s="19"/>
      <c r="Q63" s="19"/>
    </row>
    <row r="64" spans="1:17" s="4" customFormat="1" x14ac:dyDescent="0.35">
      <c r="A64" s="9" t="s">
        <v>55</v>
      </c>
      <c r="B64" s="13" t="s">
        <v>154</v>
      </c>
      <c r="C64" s="13" t="s">
        <v>66</v>
      </c>
      <c r="D64" s="11" t="s">
        <v>150</v>
      </c>
      <c r="E64" s="31" t="s">
        <v>50</v>
      </c>
      <c r="F64" s="31" t="b">
        <v>1</v>
      </c>
      <c r="G64" s="33"/>
      <c r="H64" s="30"/>
      <c r="I64" s="30"/>
      <c r="J64" s="14">
        <v>1</v>
      </c>
      <c r="K64" s="9" t="s">
        <v>142</v>
      </c>
      <c r="L64" s="9" t="s">
        <v>142</v>
      </c>
      <c r="M64" s="31" t="s">
        <v>8</v>
      </c>
      <c r="N64" s="9"/>
    </row>
    <row r="65" spans="1:14" s="4" customFormat="1" x14ac:dyDescent="0.35">
      <c r="A65" s="9" t="s">
        <v>55</v>
      </c>
      <c r="B65" s="13" t="s">
        <v>67</v>
      </c>
      <c r="C65" s="11" t="s">
        <v>109</v>
      </c>
      <c r="D65" s="11"/>
      <c r="E65" s="31" t="s">
        <v>50</v>
      </c>
      <c r="F65" s="31" t="b">
        <v>1</v>
      </c>
      <c r="G65" s="33"/>
      <c r="H65" s="30"/>
      <c r="I65" s="30"/>
      <c r="J65" s="14">
        <v>1</v>
      </c>
      <c r="K65" s="9" t="s">
        <v>142</v>
      </c>
      <c r="L65" s="9" t="s">
        <v>142</v>
      </c>
      <c r="M65" s="31" t="s">
        <v>8</v>
      </c>
      <c r="N65" s="9"/>
    </row>
    <row r="66" spans="1:14" s="4" customFormat="1" x14ac:dyDescent="0.35">
      <c r="A66" s="9" t="s">
        <v>55</v>
      </c>
      <c r="B66" s="13" t="s">
        <v>67</v>
      </c>
      <c r="C66" s="13" t="s">
        <v>86</v>
      </c>
      <c r="D66" s="20" t="s">
        <v>67</v>
      </c>
      <c r="E66" s="31" t="s">
        <v>50</v>
      </c>
      <c r="F66" s="31" t="b">
        <v>0</v>
      </c>
      <c r="G66" s="49"/>
      <c r="H66" s="12"/>
      <c r="I66" s="12"/>
      <c r="J66" s="14">
        <v>1</v>
      </c>
      <c r="K66" s="9" t="s">
        <v>142</v>
      </c>
      <c r="L66" s="9"/>
      <c r="M66" s="31" t="s">
        <v>8</v>
      </c>
      <c r="N66" s="11"/>
    </row>
    <row r="67" spans="1:14" s="4" customFormat="1" x14ac:dyDescent="0.35">
      <c r="A67" s="9" t="s">
        <v>55</v>
      </c>
      <c r="B67" s="13" t="s">
        <v>67</v>
      </c>
      <c r="C67" s="13" t="s">
        <v>59</v>
      </c>
      <c r="D67" s="20" t="s">
        <v>67</v>
      </c>
      <c r="E67" s="31" t="s">
        <v>50</v>
      </c>
      <c r="F67" s="31" t="b">
        <v>1</v>
      </c>
      <c r="G67" s="33"/>
      <c r="H67" s="30"/>
      <c r="I67" s="30"/>
      <c r="J67" s="14">
        <v>1</v>
      </c>
      <c r="K67" s="9" t="s">
        <v>142</v>
      </c>
      <c r="L67" s="9" t="s">
        <v>142</v>
      </c>
      <c r="M67" s="31" t="s">
        <v>8</v>
      </c>
      <c r="N67" s="9"/>
    </row>
    <row r="68" spans="1:14" s="4" customFormat="1" x14ac:dyDescent="0.35">
      <c r="A68" s="9" t="s">
        <v>55</v>
      </c>
      <c r="B68" s="13" t="s">
        <v>67</v>
      </c>
      <c r="C68" s="13" t="s">
        <v>43</v>
      </c>
      <c r="D68" s="20" t="s">
        <v>67</v>
      </c>
      <c r="E68" s="31" t="s">
        <v>50</v>
      </c>
      <c r="F68" s="31" t="b">
        <v>1</v>
      </c>
      <c r="G68" s="33"/>
      <c r="H68" s="30"/>
      <c r="I68" s="30"/>
      <c r="J68" s="14">
        <v>1</v>
      </c>
      <c r="K68" s="9" t="s">
        <v>142</v>
      </c>
      <c r="L68" s="9" t="s">
        <v>142</v>
      </c>
      <c r="M68" s="31" t="s">
        <v>8</v>
      </c>
      <c r="N68" s="9"/>
    </row>
    <row r="69" spans="1:14" s="4" customFormat="1" x14ac:dyDescent="0.35">
      <c r="A69" s="9" t="s">
        <v>55</v>
      </c>
      <c r="B69" s="13" t="s">
        <v>67</v>
      </c>
      <c r="C69" s="13" t="s">
        <v>60</v>
      </c>
      <c r="D69" s="20" t="s">
        <v>67</v>
      </c>
      <c r="E69" s="31" t="s">
        <v>50</v>
      </c>
      <c r="F69" s="31" t="b">
        <v>1</v>
      </c>
      <c r="G69" s="33"/>
      <c r="H69" s="30"/>
      <c r="I69" s="30"/>
      <c r="J69" s="14">
        <v>1</v>
      </c>
      <c r="K69" s="9" t="s">
        <v>142</v>
      </c>
      <c r="L69" s="9" t="s">
        <v>142</v>
      </c>
      <c r="M69" s="31" t="s">
        <v>8</v>
      </c>
      <c r="N69" s="9"/>
    </row>
    <row r="70" spans="1:14" s="4" customFormat="1" x14ac:dyDescent="0.35">
      <c r="A70" s="9" t="s">
        <v>55</v>
      </c>
      <c r="B70" s="13" t="s">
        <v>67</v>
      </c>
      <c r="C70" s="13" t="s">
        <v>68</v>
      </c>
      <c r="D70" s="20" t="s">
        <v>67</v>
      </c>
      <c r="E70" s="31" t="s">
        <v>50</v>
      </c>
      <c r="F70" s="31" t="b">
        <v>1</v>
      </c>
      <c r="G70" s="33"/>
      <c r="H70" s="30"/>
      <c r="I70" s="30"/>
      <c r="J70" s="14">
        <v>1</v>
      </c>
      <c r="K70" s="9" t="s">
        <v>142</v>
      </c>
      <c r="L70" s="9" t="s">
        <v>142</v>
      </c>
      <c r="M70" s="31" t="s">
        <v>8</v>
      </c>
      <c r="N70" s="9"/>
    </row>
    <row r="71" spans="1:14" s="4" customFormat="1" x14ac:dyDescent="0.35">
      <c r="A71" s="9" t="s">
        <v>55</v>
      </c>
      <c r="B71" s="13" t="s">
        <v>67</v>
      </c>
      <c r="C71" s="13" t="s">
        <v>69</v>
      </c>
      <c r="D71" s="20" t="s">
        <v>67</v>
      </c>
      <c r="E71" s="31" t="s">
        <v>50</v>
      </c>
      <c r="F71" s="31" t="b">
        <v>1</v>
      </c>
      <c r="G71" s="33"/>
      <c r="H71" s="30"/>
      <c r="I71" s="30"/>
      <c r="J71" s="14">
        <v>1</v>
      </c>
      <c r="K71" s="9" t="s">
        <v>142</v>
      </c>
      <c r="L71" s="9" t="s">
        <v>142</v>
      </c>
      <c r="M71" s="31" t="s">
        <v>8</v>
      </c>
      <c r="N71" s="9"/>
    </row>
    <row r="72" spans="1:14" s="4" customFormat="1" x14ac:dyDescent="0.35">
      <c r="A72" s="9" t="s">
        <v>55</v>
      </c>
      <c r="B72" s="13" t="s">
        <v>67</v>
      </c>
      <c r="C72" s="13" t="s">
        <v>97</v>
      </c>
      <c r="D72" s="20" t="s">
        <v>67</v>
      </c>
      <c r="E72" s="31" t="s">
        <v>50</v>
      </c>
      <c r="F72" s="31" t="b">
        <v>1</v>
      </c>
      <c r="G72" s="33"/>
      <c r="H72" s="30"/>
      <c r="I72" s="30"/>
      <c r="J72" s="14">
        <v>1</v>
      </c>
      <c r="K72" s="9" t="s">
        <v>142</v>
      </c>
      <c r="L72" s="9" t="s">
        <v>142</v>
      </c>
      <c r="M72" s="31" t="s">
        <v>8</v>
      </c>
      <c r="N72" s="9"/>
    </row>
    <row r="73" spans="1:14" s="4" customFormat="1" x14ac:dyDescent="0.35">
      <c r="A73" s="9" t="s">
        <v>55</v>
      </c>
      <c r="B73" s="13" t="s">
        <v>67</v>
      </c>
      <c r="C73" s="13" t="s">
        <v>61</v>
      </c>
      <c r="D73" s="20" t="s">
        <v>67</v>
      </c>
      <c r="E73" s="31" t="s">
        <v>50</v>
      </c>
      <c r="F73" s="31" t="b">
        <v>1</v>
      </c>
      <c r="G73" s="33"/>
      <c r="H73" s="30"/>
      <c r="I73" s="30"/>
      <c r="J73" s="14">
        <v>1</v>
      </c>
      <c r="K73" s="9" t="s">
        <v>142</v>
      </c>
      <c r="L73" s="9" t="s">
        <v>142</v>
      </c>
      <c r="M73" s="31" t="s">
        <v>8</v>
      </c>
      <c r="N73" s="9"/>
    </row>
    <row r="74" spans="1:14" s="4" customFormat="1" x14ac:dyDescent="0.35">
      <c r="A74" s="9" t="s">
        <v>55</v>
      </c>
      <c r="B74" s="13" t="s">
        <v>67</v>
      </c>
      <c r="C74" s="13" t="s">
        <v>70</v>
      </c>
      <c r="D74" s="20" t="s">
        <v>67</v>
      </c>
      <c r="E74" s="31" t="s">
        <v>50</v>
      </c>
      <c r="F74" s="31" t="b">
        <v>1</v>
      </c>
      <c r="G74" s="33"/>
      <c r="H74" s="30"/>
      <c r="I74" s="30"/>
      <c r="J74" s="14">
        <v>1</v>
      </c>
      <c r="K74" s="9" t="s">
        <v>142</v>
      </c>
      <c r="L74" s="9" t="s">
        <v>142</v>
      </c>
      <c r="M74" s="31" t="s">
        <v>8</v>
      </c>
      <c r="N74" s="9"/>
    </row>
    <row r="75" spans="1:14" s="4" customFormat="1" x14ac:dyDescent="0.35">
      <c r="A75" s="9" t="s">
        <v>55</v>
      </c>
      <c r="B75" s="13" t="s">
        <v>67</v>
      </c>
      <c r="C75" s="13" t="s">
        <v>71</v>
      </c>
      <c r="D75" s="20" t="s">
        <v>67</v>
      </c>
      <c r="E75" s="31" t="s">
        <v>50</v>
      </c>
      <c r="F75" s="31" t="b">
        <v>1</v>
      </c>
      <c r="G75" s="33"/>
      <c r="H75" s="30"/>
      <c r="I75" s="30"/>
      <c r="J75" s="14">
        <v>1</v>
      </c>
      <c r="K75" s="9" t="s">
        <v>142</v>
      </c>
      <c r="L75" s="9" t="s">
        <v>142</v>
      </c>
      <c r="M75" s="31" t="s">
        <v>8</v>
      </c>
      <c r="N75" s="9"/>
    </row>
    <row r="76" spans="1:14" s="4" customFormat="1" x14ac:dyDescent="0.35">
      <c r="A76" s="9" t="s">
        <v>55</v>
      </c>
      <c r="B76" s="13" t="s">
        <v>67</v>
      </c>
      <c r="C76" s="13" t="s">
        <v>72</v>
      </c>
      <c r="D76" s="20" t="s">
        <v>67</v>
      </c>
      <c r="E76" s="31" t="s">
        <v>50</v>
      </c>
      <c r="F76" s="31" t="b">
        <v>1</v>
      </c>
      <c r="G76" s="33"/>
      <c r="H76" s="30"/>
      <c r="I76" s="30"/>
      <c r="J76" s="14">
        <v>1</v>
      </c>
      <c r="K76" s="9" t="s">
        <v>142</v>
      </c>
      <c r="L76" s="9" t="s">
        <v>142</v>
      </c>
      <c r="M76" s="31" t="s">
        <v>8</v>
      </c>
      <c r="N76" s="9"/>
    </row>
    <row r="77" spans="1:14" s="4" customFormat="1" x14ac:dyDescent="0.35">
      <c r="A77" s="9" t="s">
        <v>55</v>
      </c>
      <c r="B77" s="13" t="s">
        <v>67</v>
      </c>
      <c r="C77" s="13" t="s">
        <v>73</v>
      </c>
      <c r="D77" s="20" t="s">
        <v>67</v>
      </c>
      <c r="E77" s="31" t="s">
        <v>50</v>
      </c>
      <c r="F77" s="31" t="b">
        <v>1</v>
      </c>
      <c r="G77" s="33"/>
      <c r="H77" s="30"/>
      <c r="I77" s="30"/>
      <c r="J77" s="14">
        <v>1</v>
      </c>
      <c r="K77" s="9" t="s">
        <v>142</v>
      </c>
      <c r="L77" s="9" t="s">
        <v>142</v>
      </c>
      <c r="M77" s="31" t="s">
        <v>8</v>
      </c>
      <c r="N77" s="9"/>
    </row>
    <row r="78" spans="1:14" s="4" customFormat="1" x14ac:dyDescent="0.35">
      <c r="A78" s="9" t="s">
        <v>55</v>
      </c>
      <c r="B78" s="13" t="s">
        <v>67</v>
      </c>
      <c r="C78" s="13" t="s">
        <v>32</v>
      </c>
      <c r="D78" s="11"/>
      <c r="E78" s="31" t="s">
        <v>50</v>
      </c>
      <c r="F78" s="31" t="b">
        <v>1</v>
      </c>
      <c r="G78" s="33"/>
      <c r="H78" s="30"/>
      <c r="I78" s="30"/>
      <c r="J78" s="14">
        <v>1</v>
      </c>
      <c r="K78" s="9" t="s">
        <v>142</v>
      </c>
      <c r="L78" s="9" t="s">
        <v>142</v>
      </c>
      <c r="M78" s="31" t="s">
        <v>8</v>
      </c>
      <c r="N78" s="9"/>
    </row>
    <row r="79" spans="1:14" s="4" customFormat="1" x14ac:dyDescent="0.35">
      <c r="A79" s="9" t="s">
        <v>55</v>
      </c>
      <c r="B79" s="13" t="s">
        <v>67</v>
      </c>
      <c r="C79" s="13" t="s">
        <v>74</v>
      </c>
      <c r="D79" s="20" t="s">
        <v>67</v>
      </c>
      <c r="E79" s="31" t="s">
        <v>50</v>
      </c>
      <c r="F79" s="31" t="b">
        <v>1</v>
      </c>
      <c r="G79" s="33"/>
      <c r="H79" s="30"/>
      <c r="I79" s="30"/>
      <c r="J79" s="14">
        <v>1</v>
      </c>
      <c r="K79" s="9" t="s">
        <v>142</v>
      </c>
      <c r="L79" s="9" t="s">
        <v>142</v>
      </c>
      <c r="M79" s="31" t="s">
        <v>8</v>
      </c>
      <c r="N79" s="9"/>
    </row>
    <row r="80" spans="1:14" s="4" customFormat="1" x14ac:dyDescent="0.35">
      <c r="A80" s="9" t="s">
        <v>55</v>
      </c>
      <c r="B80" s="13" t="s">
        <v>67</v>
      </c>
      <c r="C80" s="13" t="s">
        <v>94</v>
      </c>
      <c r="D80" s="20" t="s">
        <v>67</v>
      </c>
      <c r="E80" s="31" t="s">
        <v>50</v>
      </c>
      <c r="F80" s="31" t="b">
        <v>1</v>
      </c>
      <c r="G80" s="33"/>
      <c r="H80" s="30"/>
      <c r="I80" s="30"/>
      <c r="J80" s="14">
        <v>1</v>
      </c>
      <c r="K80" s="9" t="s">
        <v>142</v>
      </c>
      <c r="L80" s="9" t="s">
        <v>142</v>
      </c>
      <c r="M80" s="31" t="s">
        <v>8</v>
      </c>
      <c r="N80" s="9"/>
    </row>
    <row r="81" spans="1:14" s="4" customFormat="1" x14ac:dyDescent="0.35">
      <c r="A81" s="9" t="s">
        <v>55</v>
      </c>
      <c r="B81" s="43" t="s">
        <v>67</v>
      </c>
      <c r="C81" s="43" t="s">
        <v>75</v>
      </c>
      <c r="D81" s="20" t="s">
        <v>67</v>
      </c>
      <c r="E81" s="31" t="s">
        <v>50</v>
      </c>
      <c r="F81" s="31" t="b">
        <v>1</v>
      </c>
      <c r="G81" s="33"/>
      <c r="H81" s="30"/>
      <c r="I81" s="30"/>
      <c r="J81" s="14">
        <v>1</v>
      </c>
      <c r="K81" s="9" t="s">
        <v>142</v>
      </c>
      <c r="L81" s="9" t="s">
        <v>142</v>
      </c>
      <c r="M81" s="31" t="s">
        <v>8</v>
      </c>
      <c r="N81" s="9"/>
    </row>
    <row r="82" spans="1:14" s="4" customFormat="1" x14ac:dyDescent="0.35">
      <c r="A82" s="9" t="s">
        <v>55</v>
      </c>
      <c r="B82" s="43" t="s">
        <v>67</v>
      </c>
      <c r="C82" s="43" t="s">
        <v>76</v>
      </c>
      <c r="D82" s="20" t="s">
        <v>67</v>
      </c>
      <c r="E82" s="31" t="s">
        <v>50</v>
      </c>
      <c r="F82" s="31" t="b">
        <v>1</v>
      </c>
      <c r="G82" s="33"/>
      <c r="H82" s="30"/>
      <c r="I82" s="30"/>
      <c r="J82" s="14">
        <v>1</v>
      </c>
      <c r="K82" s="9" t="s">
        <v>142</v>
      </c>
      <c r="L82" s="9" t="s">
        <v>142</v>
      </c>
      <c r="M82" s="31" t="s">
        <v>8</v>
      </c>
      <c r="N82" s="9"/>
    </row>
    <row r="83" spans="1:14" s="4" customFormat="1" x14ac:dyDescent="0.35">
      <c r="A83" s="9" t="s">
        <v>55</v>
      </c>
      <c r="B83" s="13" t="s">
        <v>67</v>
      </c>
      <c r="C83" s="13" t="s">
        <v>77</v>
      </c>
      <c r="D83" s="20" t="s">
        <v>67</v>
      </c>
      <c r="E83" s="31" t="s">
        <v>50</v>
      </c>
      <c r="F83" s="31" t="b">
        <v>1</v>
      </c>
      <c r="G83" s="33"/>
      <c r="H83" s="30"/>
      <c r="I83" s="30"/>
      <c r="J83" s="14">
        <v>1</v>
      </c>
      <c r="K83" s="9" t="s">
        <v>142</v>
      </c>
      <c r="L83" s="9" t="s">
        <v>142</v>
      </c>
      <c r="M83" s="31" t="s">
        <v>8</v>
      </c>
      <c r="N83" s="9"/>
    </row>
    <row r="84" spans="1:14" s="4" customFormat="1" x14ac:dyDescent="0.35">
      <c r="A84" s="9" t="s">
        <v>55</v>
      </c>
      <c r="B84" s="13" t="s">
        <v>67</v>
      </c>
      <c r="C84" s="13" t="s">
        <v>78</v>
      </c>
      <c r="D84" s="20" t="s">
        <v>67</v>
      </c>
      <c r="E84" s="31" t="s">
        <v>50</v>
      </c>
      <c r="F84" s="31" t="b">
        <v>1</v>
      </c>
      <c r="G84" s="33"/>
      <c r="H84" s="30"/>
      <c r="I84" s="30"/>
      <c r="J84" s="14">
        <v>1</v>
      </c>
      <c r="K84" s="9" t="s">
        <v>142</v>
      </c>
      <c r="L84" s="9" t="s">
        <v>142</v>
      </c>
      <c r="M84" s="31" t="s">
        <v>8</v>
      </c>
      <c r="N84" s="9"/>
    </row>
    <row r="85" spans="1:14" s="4" customFormat="1" x14ac:dyDescent="0.35">
      <c r="A85" s="9" t="s">
        <v>55</v>
      </c>
      <c r="B85" s="13" t="s">
        <v>67</v>
      </c>
      <c r="C85" s="13" t="s">
        <v>28</v>
      </c>
      <c r="D85" s="11"/>
      <c r="E85" s="31" t="s">
        <v>50</v>
      </c>
      <c r="F85" s="31" t="b">
        <v>1</v>
      </c>
      <c r="G85" s="33"/>
      <c r="H85" s="30"/>
      <c r="I85" s="30"/>
      <c r="J85" s="14">
        <v>1</v>
      </c>
      <c r="K85" s="9" t="s">
        <v>142</v>
      </c>
      <c r="L85" s="9" t="s">
        <v>142</v>
      </c>
      <c r="M85" s="31" t="s">
        <v>8</v>
      </c>
      <c r="N85" s="9"/>
    </row>
    <row r="86" spans="1:14" s="4" customFormat="1" x14ac:dyDescent="0.35">
      <c r="A86" s="9" t="s">
        <v>55</v>
      </c>
      <c r="B86" s="13" t="s">
        <v>67</v>
      </c>
      <c r="C86" s="13" t="s">
        <v>30</v>
      </c>
      <c r="D86" s="11"/>
      <c r="E86" s="31" t="s">
        <v>50</v>
      </c>
      <c r="F86" s="31" t="b">
        <v>1</v>
      </c>
      <c r="G86" s="33"/>
      <c r="H86" s="30"/>
      <c r="I86" s="30"/>
      <c r="J86" s="14">
        <v>1</v>
      </c>
      <c r="K86" s="9" t="s">
        <v>142</v>
      </c>
      <c r="L86" s="9" t="s">
        <v>142</v>
      </c>
      <c r="M86" s="31" t="s">
        <v>8</v>
      </c>
      <c r="N86" s="9"/>
    </row>
    <row r="87" spans="1:14" s="4" customFormat="1" x14ac:dyDescent="0.35">
      <c r="A87" s="9" t="s">
        <v>55</v>
      </c>
      <c r="B87" s="13" t="s">
        <v>67</v>
      </c>
      <c r="C87" s="13" t="s">
        <v>66</v>
      </c>
      <c r="D87" s="11"/>
      <c r="E87" s="31" t="s">
        <v>50</v>
      </c>
      <c r="F87" s="31" t="b">
        <v>1</v>
      </c>
      <c r="G87" s="33"/>
      <c r="H87" s="30"/>
      <c r="I87" s="30"/>
      <c r="J87" s="14">
        <v>1</v>
      </c>
      <c r="K87" s="9" t="s">
        <v>142</v>
      </c>
      <c r="L87" s="9" t="s">
        <v>142</v>
      </c>
      <c r="M87" s="31" t="s">
        <v>8</v>
      </c>
      <c r="N87" s="9"/>
    </row>
    <row r="88" spans="1:14" s="4" customFormat="1" x14ac:dyDescent="0.35">
      <c r="A88" s="9" t="s">
        <v>55</v>
      </c>
      <c r="B88" s="13" t="s">
        <v>67</v>
      </c>
      <c r="C88" s="13" t="s">
        <v>27</v>
      </c>
      <c r="D88" s="11"/>
      <c r="E88" s="31" t="s">
        <v>50</v>
      </c>
      <c r="F88" s="31" t="b">
        <v>1</v>
      </c>
      <c r="G88" s="33"/>
      <c r="H88" s="30"/>
      <c r="I88" s="30"/>
      <c r="J88" s="14">
        <v>1</v>
      </c>
      <c r="K88" s="9" t="s">
        <v>142</v>
      </c>
      <c r="L88" s="9" t="s">
        <v>142</v>
      </c>
      <c r="M88" s="31" t="s">
        <v>8</v>
      </c>
      <c r="N88" s="9"/>
    </row>
    <row r="89" spans="1:14" s="4" customFormat="1" x14ac:dyDescent="0.35">
      <c r="A89" s="9" t="s">
        <v>55</v>
      </c>
      <c r="B89" s="13" t="s">
        <v>67</v>
      </c>
      <c r="C89" s="13" t="s">
        <v>79</v>
      </c>
      <c r="D89" s="11"/>
      <c r="E89" s="31" t="s">
        <v>50</v>
      </c>
      <c r="F89" s="31" t="b">
        <v>1</v>
      </c>
      <c r="G89" s="33"/>
      <c r="H89" s="30"/>
      <c r="I89" s="30"/>
      <c r="J89" s="14">
        <v>1</v>
      </c>
      <c r="K89" s="9" t="s">
        <v>142</v>
      </c>
      <c r="L89" s="9" t="s">
        <v>142</v>
      </c>
      <c r="M89" s="31" t="s">
        <v>8</v>
      </c>
      <c r="N89" s="9"/>
    </row>
    <row r="90" spans="1:14" s="4" customFormat="1" x14ac:dyDescent="0.35">
      <c r="A90" s="9" t="s">
        <v>55</v>
      </c>
      <c r="B90" s="13" t="s">
        <v>67</v>
      </c>
      <c r="C90" s="13" t="s">
        <v>80</v>
      </c>
      <c r="D90" s="11"/>
      <c r="E90" s="31" t="s">
        <v>50</v>
      </c>
      <c r="F90" s="31" t="b">
        <v>1</v>
      </c>
      <c r="G90" s="33"/>
      <c r="H90" s="30"/>
      <c r="I90" s="30"/>
      <c r="J90" s="14">
        <v>1</v>
      </c>
      <c r="K90" s="9" t="s">
        <v>142</v>
      </c>
      <c r="L90" s="9" t="s">
        <v>142</v>
      </c>
      <c r="M90" s="31" t="s">
        <v>8</v>
      </c>
      <c r="N90" s="9"/>
    </row>
    <row r="91" spans="1:14" s="4" customFormat="1" x14ac:dyDescent="0.35">
      <c r="A91" s="9" t="s">
        <v>55</v>
      </c>
      <c r="B91" s="20" t="s">
        <v>155</v>
      </c>
      <c r="C91" s="20" t="s">
        <v>98</v>
      </c>
      <c r="D91" s="11"/>
      <c r="E91" s="31" t="s">
        <v>50</v>
      </c>
      <c r="F91" s="31" t="b">
        <v>1</v>
      </c>
      <c r="G91" s="33"/>
      <c r="H91" s="30"/>
      <c r="I91" s="30"/>
      <c r="J91" s="14">
        <v>1</v>
      </c>
      <c r="K91" s="9" t="s">
        <v>142</v>
      </c>
      <c r="L91" s="9" t="s">
        <v>142</v>
      </c>
      <c r="M91" s="31" t="s">
        <v>8</v>
      </c>
      <c r="N91" s="9"/>
    </row>
    <row r="92" spans="1:14" s="4" customFormat="1" x14ac:dyDescent="0.35">
      <c r="A92" s="9" t="s">
        <v>55</v>
      </c>
      <c r="B92" s="20" t="s">
        <v>155</v>
      </c>
      <c r="C92" s="20" t="s">
        <v>100</v>
      </c>
      <c r="D92" s="11"/>
      <c r="E92" s="31" t="s">
        <v>50</v>
      </c>
      <c r="F92" s="31" t="b">
        <v>1</v>
      </c>
      <c r="G92" s="33"/>
      <c r="H92" s="30"/>
      <c r="I92" s="30"/>
      <c r="J92" s="14">
        <v>1</v>
      </c>
      <c r="K92" s="9" t="s">
        <v>142</v>
      </c>
      <c r="L92" s="9" t="s">
        <v>142</v>
      </c>
      <c r="M92" s="31" t="s">
        <v>8</v>
      </c>
      <c r="N92" s="9"/>
    </row>
    <row r="93" spans="1:14" s="4" customFormat="1" x14ac:dyDescent="0.35">
      <c r="A93" s="9" t="s">
        <v>55</v>
      </c>
      <c r="B93" s="20" t="s">
        <v>155</v>
      </c>
      <c r="C93" s="20" t="s">
        <v>62</v>
      </c>
      <c r="D93" s="11"/>
      <c r="E93" s="31" t="s">
        <v>50</v>
      </c>
      <c r="F93" s="31" t="b">
        <v>1</v>
      </c>
      <c r="G93" s="33"/>
      <c r="H93" s="30"/>
      <c r="I93" s="30"/>
      <c r="J93" s="14">
        <v>1</v>
      </c>
      <c r="K93" s="9" t="s">
        <v>142</v>
      </c>
      <c r="L93" s="9" t="s">
        <v>142</v>
      </c>
      <c r="M93" s="31" t="s">
        <v>8</v>
      </c>
      <c r="N93" s="9"/>
    </row>
    <row r="94" spans="1:14" s="4" customFormat="1" x14ac:dyDescent="0.35">
      <c r="A94" s="9" t="s">
        <v>55</v>
      </c>
      <c r="B94" s="20" t="s">
        <v>155</v>
      </c>
      <c r="C94" s="20" t="s">
        <v>81</v>
      </c>
      <c r="D94" s="11"/>
      <c r="E94" s="31" t="s">
        <v>50</v>
      </c>
      <c r="F94" s="31" t="b">
        <v>1</v>
      </c>
      <c r="G94" s="33"/>
      <c r="H94" s="30"/>
      <c r="I94" s="30"/>
      <c r="J94" s="14">
        <v>1</v>
      </c>
      <c r="K94" s="9" t="s">
        <v>142</v>
      </c>
      <c r="L94" s="9" t="s">
        <v>142</v>
      </c>
      <c r="M94" s="31" t="s">
        <v>8</v>
      </c>
      <c r="N94" s="9"/>
    </row>
    <row r="95" spans="1:14" s="4" customFormat="1" x14ac:dyDescent="0.35">
      <c r="A95" s="9" t="s">
        <v>55</v>
      </c>
      <c r="B95" s="20" t="s">
        <v>155</v>
      </c>
      <c r="C95" s="20" t="s">
        <v>27</v>
      </c>
      <c r="D95" s="11"/>
      <c r="E95" s="31" t="s">
        <v>50</v>
      </c>
      <c r="F95" s="31" t="b">
        <v>1</v>
      </c>
      <c r="G95" s="33"/>
      <c r="H95" s="30"/>
      <c r="I95" s="30"/>
      <c r="J95" s="14">
        <v>1</v>
      </c>
      <c r="K95" s="9" t="s">
        <v>142</v>
      </c>
      <c r="L95" s="9" t="s">
        <v>142</v>
      </c>
      <c r="M95" s="31" t="s">
        <v>8</v>
      </c>
      <c r="N95" s="9"/>
    </row>
    <row r="96" spans="1:14" s="4" customFormat="1" x14ac:dyDescent="0.35">
      <c r="A96" s="9" t="s">
        <v>2</v>
      </c>
      <c r="B96" s="11" t="s">
        <v>39</v>
      </c>
      <c r="C96" s="11" t="s">
        <v>100</v>
      </c>
      <c r="D96" s="11" t="s">
        <v>21</v>
      </c>
      <c r="E96" s="31" t="s">
        <v>50</v>
      </c>
      <c r="F96" s="31" t="b">
        <v>1</v>
      </c>
      <c r="G96" s="33"/>
      <c r="H96" s="30"/>
      <c r="I96" s="30"/>
      <c r="J96" s="14">
        <v>1</v>
      </c>
      <c r="K96" s="9" t="s">
        <v>183</v>
      </c>
      <c r="L96" s="9" t="s">
        <v>183</v>
      </c>
      <c r="M96" s="31" t="s">
        <v>8</v>
      </c>
      <c r="N96" s="34"/>
    </row>
    <row r="97" spans="1:14" s="4" customFormat="1" x14ac:dyDescent="0.35">
      <c r="A97" s="9" t="s">
        <v>2</v>
      </c>
      <c r="B97" s="11" t="s">
        <v>39</v>
      </c>
      <c r="C97" s="11" t="s">
        <v>81</v>
      </c>
      <c r="D97" s="11" t="s">
        <v>21</v>
      </c>
      <c r="E97" s="31" t="s">
        <v>50</v>
      </c>
      <c r="F97" s="31" t="b">
        <v>1</v>
      </c>
      <c r="G97" s="33">
        <v>0.2</v>
      </c>
      <c r="H97" s="30">
        <v>0.04</v>
      </c>
      <c r="I97" s="30"/>
      <c r="J97" s="14">
        <v>0.84000000000000008</v>
      </c>
      <c r="K97" s="9" t="s">
        <v>178</v>
      </c>
      <c r="L97" s="9" t="s">
        <v>178</v>
      </c>
      <c r="M97" s="31" t="s">
        <v>8</v>
      </c>
      <c r="N97" s="34"/>
    </row>
    <row r="98" spans="1:14" s="4" customFormat="1" x14ac:dyDescent="0.35">
      <c r="A98" s="9" t="s">
        <v>2</v>
      </c>
      <c r="B98" s="11" t="s">
        <v>39</v>
      </c>
      <c r="C98" s="11" t="s">
        <v>27</v>
      </c>
      <c r="D98" s="11" t="s">
        <v>21</v>
      </c>
      <c r="E98" s="31" t="s">
        <v>50</v>
      </c>
      <c r="F98" s="31" t="b">
        <v>1</v>
      </c>
      <c r="G98" s="33"/>
      <c r="H98" s="30"/>
      <c r="I98" s="30"/>
      <c r="J98" s="14">
        <v>1</v>
      </c>
      <c r="K98" s="9" t="s">
        <v>183</v>
      </c>
      <c r="L98" s="9" t="s">
        <v>183</v>
      </c>
      <c r="M98" s="31" t="s">
        <v>8</v>
      </c>
      <c r="N98" s="34"/>
    </row>
    <row r="99" spans="1:14" s="4" customFormat="1" x14ac:dyDescent="0.35">
      <c r="A99" s="9" t="s">
        <v>2</v>
      </c>
      <c r="B99" s="11" t="s">
        <v>39</v>
      </c>
      <c r="C99" s="11" t="s">
        <v>114</v>
      </c>
      <c r="D99" s="11" t="s">
        <v>21</v>
      </c>
      <c r="E99" s="31" t="s">
        <v>50</v>
      </c>
      <c r="F99" s="31" t="b">
        <v>1</v>
      </c>
      <c r="G99" s="33"/>
      <c r="H99" s="30"/>
      <c r="I99" s="30"/>
      <c r="J99" s="14">
        <v>1</v>
      </c>
      <c r="K99" s="9" t="s">
        <v>183</v>
      </c>
      <c r="L99" s="9"/>
      <c r="M99" s="31" t="s">
        <v>8</v>
      </c>
      <c r="N99" s="34"/>
    </row>
    <row r="100" spans="1:14" s="4" customFormat="1" x14ac:dyDescent="0.35">
      <c r="A100" s="9" t="s">
        <v>2</v>
      </c>
      <c r="B100" s="11" t="s">
        <v>39</v>
      </c>
      <c r="C100" s="11" t="s">
        <v>82</v>
      </c>
      <c r="D100" s="11" t="s">
        <v>21</v>
      </c>
      <c r="E100" s="31" t="s">
        <v>50</v>
      </c>
      <c r="F100" s="31" t="b">
        <v>1</v>
      </c>
      <c r="G100" s="33"/>
      <c r="H100" s="30"/>
      <c r="I100" s="30"/>
      <c r="J100" s="14">
        <v>1</v>
      </c>
      <c r="K100" s="9" t="s">
        <v>183</v>
      </c>
      <c r="L100" s="9" t="s">
        <v>183</v>
      </c>
      <c r="M100" s="31" t="s">
        <v>8</v>
      </c>
      <c r="N100" s="34"/>
    </row>
    <row r="101" spans="1:14" s="4" customFormat="1" x14ac:dyDescent="0.35">
      <c r="A101" s="9" t="s">
        <v>2</v>
      </c>
      <c r="B101" s="11" t="s">
        <v>159</v>
      </c>
      <c r="C101" s="11" t="s">
        <v>98</v>
      </c>
      <c r="D101" s="11" t="s">
        <v>151</v>
      </c>
      <c r="E101" s="31" t="s">
        <v>50</v>
      </c>
      <c r="F101" s="31" t="b">
        <v>1</v>
      </c>
      <c r="G101" s="33">
        <v>0.28000000000000003</v>
      </c>
      <c r="H101" s="30">
        <v>0.04</v>
      </c>
      <c r="I101" s="30"/>
      <c r="J101" s="14">
        <v>0.76</v>
      </c>
      <c r="K101" s="9" t="s">
        <v>185</v>
      </c>
      <c r="L101" s="9" t="s">
        <v>177</v>
      </c>
      <c r="M101" s="31" t="s">
        <v>8</v>
      </c>
      <c r="N101" s="9"/>
    </row>
    <row r="102" spans="1:14" s="4" customFormat="1" ht="29" x14ac:dyDescent="0.35">
      <c r="A102" s="9" t="s">
        <v>2</v>
      </c>
      <c r="B102" s="11" t="s">
        <v>159</v>
      </c>
      <c r="C102" s="11" t="s">
        <v>86</v>
      </c>
      <c r="D102" s="11" t="s">
        <v>151</v>
      </c>
      <c r="E102" s="31" t="s">
        <v>50</v>
      </c>
      <c r="F102" s="31" t="b">
        <v>0</v>
      </c>
      <c r="G102" s="50"/>
      <c r="H102" s="30"/>
      <c r="I102" s="30"/>
      <c r="J102" s="58" t="s">
        <v>223</v>
      </c>
      <c r="K102" s="11" t="s">
        <v>246</v>
      </c>
      <c r="L102" s="9" t="s">
        <v>226</v>
      </c>
      <c r="M102" s="31" t="s">
        <v>8</v>
      </c>
      <c r="N102" s="10"/>
    </row>
    <row r="103" spans="1:14" s="4" customFormat="1" x14ac:dyDescent="0.35">
      <c r="A103" s="9" t="s">
        <v>2</v>
      </c>
      <c r="B103" s="11" t="s">
        <v>159</v>
      </c>
      <c r="C103" s="11" t="s">
        <v>31</v>
      </c>
      <c r="D103" s="11" t="s">
        <v>151</v>
      </c>
      <c r="E103" s="31" t="s">
        <v>50</v>
      </c>
      <c r="F103" s="31" t="b">
        <v>1</v>
      </c>
      <c r="G103" s="33">
        <v>0.25</v>
      </c>
      <c r="H103" s="30">
        <v>0.04</v>
      </c>
      <c r="I103" s="30"/>
      <c r="J103" s="14">
        <v>0.79</v>
      </c>
      <c r="K103" s="9" t="s">
        <v>185</v>
      </c>
      <c r="L103" s="9" t="s">
        <v>177</v>
      </c>
      <c r="M103" s="31" t="s">
        <v>8</v>
      </c>
      <c r="N103" s="9"/>
    </row>
    <row r="104" spans="1:14" s="4" customFormat="1" x14ac:dyDescent="0.35">
      <c r="A104" s="9" t="s">
        <v>2</v>
      </c>
      <c r="B104" s="11" t="s">
        <v>159</v>
      </c>
      <c r="C104" s="11" t="s">
        <v>36</v>
      </c>
      <c r="D104" s="11" t="s">
        <v>151</v>
      </c>
      <c r="E104" s="31" t="s">
        <v>50</v>
      </c>
      <c r="F104" s="31" t="b">
        <v>1</v>
      </c>
      <c r="G104" s="33">
        <v>0.38</v>
      </c>
      <c r="H104" s="30">
        <v>0.04</v>
      </c>
      <c r="I104" s="30"/>
      <c r="J104" s="14">
        <v>0.66</v>
      </c>
      <c r="K104" s="9" t="s">
        <v>185</v>
      </c>
      <c r="L104" s="9" t="s">
        <v>177</v>
      </c>
      <c r="M104" s="31" t="s">
        <v>8</v>
      </c>
      <c r="N104" s="9"/>
    </row>
    <row r="105" spans="1:14" s="4" customFormat="1" x14ac:dyDescent="0.35">
      <c r="A105" s="9" t="s">
        <v>2</v>
      </c>
      <c r="B105" s="11" t="s">
        <v>159</v>
      </c>
      <c r="C105" s="11" t="s">
        <v>33</v>
      </c>
      <c r="D105" s="11" t="s">
        <v>151</v>
      </c>
      <c r="E105" s="31" t="s">
        <v>50</v>
      </c>
      <c r="F105" s="31" t="b">
        <v>1</v>
      </c>
      <c r="G105" s="33">
        <v>0.37</v>
      </c>
      <c r="H105" s="30">
        <v>0.04</v>
      </c>
      <c r="I105" s="30"/>
      <c r="J105" s="14">
        <v>0.67</v>
      </c>
      <c r="K105" s="9" t="s">
        <v>185</v>
      </c>
      <c r="L105" s="9" t="s">
        <v>177</v>
      </c>
      <c r="M105" s="31" t="s">
        <v>8</v>
      </c>
      <c r="N105" s="9"/>
    </row>
    <row r="106" spans="1:14" s="4" customFormat="1" x14ac:dyDescent="0.35">
      <c r="A106" s="9" t="s">
        <v>2</v>
      </c>
      <c r="B106" s="11" t="s">
        <v>159</v>
      </c>
      <c r="C106" s="11" t="s">
        <v>29</v>
      </c>
      <c r="D106" s="11" t="s">
        <v>151</v>
      </c>
      <c r="E106" s="31" t="s">
        <v>50</v>
      </c>
      <c r="F106" s="31" t="b">
        <v>1</v>
      </c>
      <c r="G106" s="33">
        <v>0.41</v>
      </c>
      <c r="H106" s="30">
        <v>0.04</v>
      </c>
      <c r="I106" s="30"/>
      <c r="J106" s="14">
        <v>0.63</v>
      </c>
      <c r="K106" s="9" t="s">
        <v>185</v>
      </c>
      <c r="L106" s="9" t="s">
        <v>177</v>
      </c>
      <c r="M106" s="31" t="s">
        <v>8</v>
      </c>
      <c r="N106" s="9"/>
    </row>
    <row r="107" spans="1:14" s="4" customFormat="1" x14ac:dyDescent="0.35">
      <c r="A107" s="9" t="s">
        <v>2</v>
      </c>
      <c r="B107" s="11" t="s">
        <v>159</v>
      </c>
      <c r="C107" s="11" t="s">
        <v>34</v>
      </c>
      <c r="D107" s="11" t="s">
        <v>151</v>
      </c>
      <c r="E107" s="31" t="s">
        <v>50</v>
      </c>
      <c r="F107" s="31" t="b">
        <v>1</v>
      </c>
      <c r="G107" s="30">
        <v>0.37</v>
      </c>
      <c r="H107" s="30">
        <v>0.04</v>
      </c>
      <c r="I107" s="30"/>
      <c r="J107" s="14">
        <v>0.67</v>
      </c>
      <c r="K107" s="9" t="s">
        <v>185</v>
      </c>
      <c r="L107" s="48" t="s">
        <v>126</v>
      </c>
      <c r="M107" s="31" t="s">
        <v>8</v>
      </c>
      <c r="N107" s="48"/>
    </row>
    <row r="108" spans="1:14" s="4" customFormat="1" x14ac:dyDescent="0.35">
      <c r="A108" s="9" t="s">
        <v>2</v>
      </c>
      <c r="B108" s="11" t="s">
        <v>159</v>
      </c>
      <c r="C108" s="11" t="s">
        <v>73</v>
      </c>
      <c r="D108" s="11" t="s">
        <v>151</v>
      </c>
      <c r="E108" s="31" t="s">
        <v>50</v>
      </c>
      <c r="F108" s="31" t="b">
        <v>1</v>
      </c>
      <c r="G108" s="33">
        <v>0.41</v>
      </c>
      <c r="H108" s="30">
        <v>0.04</v>
      </c>
      <c r="I108" s="30"/>
      <c r="J108" s="14">
        <v>0.63</v>
      </c>
      <c r="K108" s="9" t="s">
        <v>185</v>
      </c>
      <c r="L108" s="9" t="s">
        <v>177</v>
      </c>
      <c r="M108" s="31" t="s">
        <v>8</v>
      </c>
      <c r="N108" s="9"/>
    </row>
    <row r="109" spans="1:14" s="4" customFormat="1" x14ac:dyDescent="0.35">
      <c r="A109" s="9" t="s">
        <v>2</v>
      </c>
      <c r="B109" s="11" t="s">
        <v>159</v>
      </c>
      <c r="C109" s="11" t="s">
        <v>35</v>
      </c>
      <c r="D109" s="11" t="s">
        <v>151</v>
      </c>
      <c r="E109" s="31" t="s">
        <v>50</v>
      </c>
      <c r="F109" s="31" t="b">
        <v>1</v>
      </c>
      <c r="G109" s="33"/>
      <c r="H109" s="30"/>
      <c r="I109" s="30"/>
      <c r="J109" s="14">
        <v>0.8</v>
      </c>
      <c r="K109" s="9" t="s">
        <v>138</v>
      </c>
      <c r="L109" s="9" t="s">
        <v>138</v>
      </c>
      <c r="M109" s="31" t="s">
        <v>8</v>
      </c>
      <c r="N109" s="9"/>
    </row>
    <row r="110" spans="1:14" s="4" customFormat="1" x14ac:dyDescent="0.35">
      <c r="A110" s="9" t="s">
        <v>2</v>
      </c>
      <c r="B110" s="11" t="s">
        <v>159</v>
      </c>
      <c r="C110" s="11" t="s">
        <v>30</v>
      </c>
      <c r="D110" s="11" t="s">
        <v>151</v>
      </c>
      <c r="E110" s="31" t="s">
        <v>50</v>
      </c>
      <c r="F110" s="31" t="b">
        <v>1</v>
      </c>
      <c r="G110" s="33">
        <v>0.39</v>
      </c>
      <c r="H110" s="30">
        <v>0.04</v>
      </c>
      <c r="I110" s="30"/>
      <c r="J110" s="14">
        <v>0.65</v>
      </c>
      <c r="K110" s="9" t="s">
        <v>185</v>
      </c>
      <c r="L110" s="9" t="s">
        <v>177</v>
      </c>
      <c r="M110" s="31" t="s">
        <v>8</v>
      </c>
      <c r="N110" s="9"/>
    </row>
    <row r="111" spans="1:14" s="4" customFormat="1" x14ac:dyDescent="0.35">
      <c r="A111" s="9" t="s">
        <v>2</v>
      </c>
      <c r="B111" s="11" t="s">
        <v>159</v>
      </c>
      <c r="C111" s="11" t="s">
        <v>37</v>
      </c>
      <c r="D111" s="11" t="s">
        <v>151</v>
      </c>
      <c r="E111" s="31" t="s">
        <v>50</v>
      </c>
      <c r="F111" s="31" t="b">
        <v>1</v>
      </c>
      <c r="G111" s="33">
        <v>0.37</v>
      </c>
      <c r="H111" s="30">
        <v>0.04</v>
      </c>
      <c r="I111" s="30"/>
      <c r="J111" s="14">
        <v>0.67</v>
      </c>
      <c r="K111" s="9" t="s">
        <v>185</v>
      </c>
      <c r="L111" s="9" t="s">
        <v>177</v>
      </c>
      <c r="M111" s="31" t="s">
        <v>8</v>
      </c>
      <c r="N111" s="9"/>
    </row>
    <row r="112" spans="1:14" s="4" customFormat="1" x14ac:dyDescent="0.35">
      <c r="A112" s="9" t="s">
        <v>2</v>
      </c>
      <c r="B112" s="11" t="s">
        <v>159</v>
      </c>
      <c r="C112" s="11" t="s">
        <v>38</v>
      </c>
      <c r="D112" s="11" t="s">
        <v>151</v>
      </c>
      <c r="E112" s="31" t="s">
        <v>50</v>
      </c>
      <c r="F112" s="31" t="b">
        <v>1</v>
      </c>
      <c r="G112" s="33">
        <v>0.32</v>
      </c>
      <c r="H112" s="30">
        <v>0.04</v>
      </c>
      <c r="I112" s="30"/>
      <c r="J112" s="14">
        <v>0.72</v>
      </c>
      <c r="K112" s="9" t="s">
        <v>185</v>
      </c>
      <c r="L112" s="9" t="s">
        <v>177</v>
      </c>
      <c r="M112" s="31" t="s">
        <v>8</v>
      </c>
      <c r="N112" s="9"/>
    </row>
    <row r="113" spans="1:15" s="4" customFormat="1" x14ac:dyDescent="0.35">
      <c r="A113" s="9" t="s">
        <v>2</v>
      </c>
      <c r="B113" s="11" t="s">
        <v>156</v>
      </c>
      <c r="C113" s="11" t="s">
        <v>106</v>
      </c>
      <c r="D113" s="11" t="s">
        <v>20</v>
      </c>
      <c r="E113" s="31" t="s">
        <v>50</v>
      </c>
      <c r="F113" s="31" t="b">
        <v>0</v>
      </c>
      <c r="G113" s="33">
        <v>0.59</v>
      </c>
      <c r="H113" s="30">
        <v>0</v>
      </c>
      <c r="I113" s="30"/>
      <c r="J113" s="14">
        <v>0.41000000000000003</v>
      </c>
      <c r="K113" s="9" t="s">
        <v>205</v>
      </c>
      <c r="L113" s="9" t="s">
        <v>205</v>
      </c>
      <c r="M113" s="31" t="s">
        <v>50</v>
      </c>
      <c r="N113" s="34"/>
    </row>
    <row r="114" spans="1:15" s="4" customFormat="1" x14ac:dyDescent="0.35">
      <c r="A114" s="9" t="s">
        <v>2</v>
      </c>
      <c r="B114" s="11" t="s">
        <v>156</v>
      </c>
      <c r="C114" s="11" t="s">
        <v>105</v>
      </c>
      <c r="D114" s="11" t="s">
        <v>20</v>
      </c>
      <c r="E114" s="31" t="s">
        <v>50</v>
      </c>
      <c r="F114" s="31" t="b">
        <v>0</v>
      </c>
      <c r="G114" s="33">
        <v>0.62</v>
      </c>
      <c r="H114" s="30">
        <v>0</v>
      </c>
      <c r="I114" s="30"/>
      <c r="J114" s="14">
        <v>0.38</v>
      </c>
      <c r="K114" s="9" t="s">
        <v>205</v>
      </c>
      <c r="L114" s="9" t="s">
        <v>205</v>
      </c>
      <c r="M114" s="31" t="s">
        <v>50</v>
      </c>
      <c r="N114" s="34"/>
    </row>
    <row r="115" spans="1:15" s="4" customFormat="1" x14ac:dyDescent="0.35">
      <c r="A115" s="9" t="s">
        <v>2</v>
      </c>
      <c r="B115" s="11" t="s">
        <v>156</v>
      </c>
      <c r="C115" s="11" t="s">
        <v>107</v>
      </c>
      <c r="D115" s="11" t="s">
        <v>20</v>
      </c>
      <c r="E115" s="31" t="s">
        <v>50</v>
      </c>
      <c r="F115" s="31" t="b">
        <v>0</v>
      </c>
      <c r="G115" s="33">
        <v>0.5</v>
      </c>
      <c r="H115" s="30">
        <v>0</v>
      </c>
      <c r="I115" s="30"/>
      <c r="J115" s="14">
        <v>0.5</v>
      </c>
      <c r="K115" s="9" t="s">
        <v>205</v>
      </c>
      <c r="L115" s="9" t="s">
        <v>205</v>
      </c>
      <c r="M115" s="31" t="s">
        <v>50</v>
      </c>
      <c r="N115" s="34"/>
    </row>
    <row r="116" spans="1:15" s="4" customFormat="1" x14ac:dyDescent="0.35">
      <c r="A116" s="9" t="s">
        <v>2</v>
      </c>
      <c r="B116" s="11" t="s">
        <v>157</v>
      </c>
      <c r="C116" s="11" t="s">
        <v>98</v>
      </c>
      <c r="D116" s="11" t="s">
        <v>42</v>
      </c>
      <c r="E116" s="31" t="s">
        <v>50</v>
      </c>
      <c r="F116" s="31" t="b">
        <v>1</v>
      </c>
      <c r="G116" s="33">
        <v>0.19</v>
      </c>
      <c r="H116" s="30">
        <v>0.04</v>
      </c>
      <c r="I116" s="30"/>
      <c r="J116" s="14">
        <v>0.85000000000000009</v>
      </c>
      <c r="K116" s="9" t="s">
        <v>173</v>
      </c>
      <c r="L116" s="9" t="s">
        <v>177</v>
      </c>
      <c r="M116" s="31" t="s">
        <v>8</v>
      </c>
      <c r="N116" s="34"/>
    </row>
    <row r="117" spans="1:15" s="4" customFormat="1" ht="29" x14ac:dyDescent="0.35">
      <c r="A117" s="9" t="s">
        <v>2</v>
      </c>
      <c r="B117" s="11" t="s">
        <v>157</v>
      </c>
      <c r="C117" s="11" t="s">
        <v>86</v>
      </c>
      <c r="D117" s="11" t="s">
        <v>41</v>
      </c>
      <c r="E117" s="31" t="s">
        <v>50</v>
      </c>
      <c r="F117" s="31" t="b">
        <v>0</v>
      </c>
      <c r="G117" s="50"/>
      <c r="H117" s="30"/>
      <c r="I117" s="30"/>
      <c r="J117" s="58" t="s">
        <v>223</v>
      </c>
      <c r="K117" s="11" t="s">
        <v>246</v>
      </c>
      <c r="L117" s="9" t="s">
        <v>226</v>
      </c>
      <c r="M117" s="31" t="s">
        <v>8</v>
      </c>
      <c r="N117" s="10"/>
    </row>
    <row r="118" spans="1:15" s="4" customFormat="1" x14ac:dyDescent="0.35">
      <c r="A118" s="9" t="s">
        <v>2</v>
      </c>
      <c r="B118" s="11" t="s">
        <v>157</v>
      </c>
      <c r="C118" s="11" t="s">
        <v>95</v>
      </c>
      <c r="D118" s="11" t="s">
        <v>42</v>
      </c>
      <c r="E118" s="31" t="s">
        <v>50</v>
      </c>
      <c r="F118" s="31" t="b">
        <v>1</v>
      </c>
      <c r="G118" s="33">
        <v>0</v>
      </c>
      <c r="H118" s="30">
        <v>0.04</v>
      </c>
      <c r="I118" s="30"/>
      <c r="J118" s="14">
        <v>1.04</v>
      </c>
      <c r="K118" s="9" t="s">
        <v>92</v>
      </c>
      <c r="L118" s="9" t="s">
        <v>177</v>
      </c>
      <c r="M118" s="31" t="s">
        <v>8</v>
      </c>
      <c r="N118" s="34"/>
    </row>
    <row r="119" spans="1:15" s="4" customFormat="1" x14ac:dyDescent="0.35">
      <c r="A119" s="9" t="s">
        <v>2</v>
      </c>
      <c r="B119" s="11" t="s">
        <v>157</v>
      </c>
      <c r="C119" s="11" t="s">
        <v>96</v>
      </c>
      <c r="D119" s="11" t="s">
        <v>42</v>
      </c>
      <c r="E119" s="31" t="s">
        <v>50</v>
      </c>
      <c r="F119" s="31" t="b">
        <v>1</v>
      </c>
      <c r="G119" s="33">
        <v>0</v>
      </c>
      <c r="H119" s="30">
        <v>0.04</v>
      </c>
      <c r="I119" s="30"/>
      <c r="J119" s="14">
        <v>1.04</v>
      </c>
      <c r="K119" s="9" t="s">
        <v>92</v>
      </c>
      <c r="L119" s="9" t="s">
        <v>177</v>
      </c>
      <c r="M119" s="31" t="s">
        <v>8</v>
      </c>
      <c r="N119" s="34"/>
    </row>
    <row r="120" spans="1:15" s="4" customFormat="1" x14ac:dyDescent="0.35">
      <c r="A120" s="9" t="s">
        <v>2</v>
      </c>
      <c r="B120" s="11" t="s">
        <v>157</v>
      </c>
      <c r="C120" s="11" t="s">
        <v>112</v>
      </c>
      <c r="D120" s="11" t="s">
        <v>42</v>
      </c>
      <c r="E120" s="31" t="s">
        <v>50</v>
      </c>
      <c r="F120" s="31" t="b">
        <v>1</v>
      </c>
      <c r="G120" s="33">
        <v>0.12</v>
      </c>
      <c r="H120" s="30">
        <v>0.04</v>
      </c>
      <c r="I120" s="30"/>
      <c r="J120" s="14">
        <v>0.92</v>
      </c>
      <c r="K120" s="9" t="s">
        <v>173</v>
      </c>
      <c r="L120" s="9" t="s">
        <v>177</v>
      </c>
      <c r="M120" s="31" t="s">
        <v>8</v>
      </c>
      <c r="N120" s="34"/>
    </row>
    <row r="121" spans="1:15" s="4" customFormat="1" x14ac:dyDescent="0.35">
      <c r="A121" s="9" t="s">
        <v>2</v>
      </c>
      <c r="B121" s="11" t="s">
        <v>157</v>
      </c>
      <c r="C121" s="11" t="s">
        <v>113</v>
      </c>
      <c r="D121" s="11" t="s">
        <v>42</v>
      </c>
      <c r="E121" s="31" t="s">
        <v>50</v>
      </c>
      <c r="F121" s="31" t="b">
        <v>1</v>
      </c>
      <c r="G121" s="33">
        <v>0.2</v>
      </c>
      <c r="H121" s="30">
        <v>0.04</v>
      </c>
      <c r="I121" s="30"/>
      <c r="J121" s="14">
        <v>0.84000000000000008</v>
      </c>
      <c r="K121" s="9" t="s">
        <v>173</v>
      </c>
      <c r="L121" s="9" t="s">
        <v>177</v>
      </c>
      <c r="M121" s="31" t="s">
        <v>8</v>
      </c>
      <c r="N121" s="34"/>
    </row>
    <row r="122" spans="1:15" s="4" customFormat="1" x14ac:dyDescent="0.35">
      <c r="A122" s="9" t="s">
        <v>2</v>
      </c>
      <c r="B122" s="11" t="s">
        <v>157</v>
      </c>
      <c r="C122" s="11" t="s">
        <v>169</v>
      </c>
      <c r="D122" s="11" t="s">
        <v>41</v>
      </c>
      <c r="E122" s="31" t="s">
        <v>50</v>
      </c>
      <c r="F122" s="31" t="b">
        <v>1</v>
      </c>
      <c r="G122" s="33">
        <v>0.23</v>
      </c>
      <c r="H122" s="30">
        <v>0.04</v>
      </c>
      <c r="I122" s="30"/>
      <c r="J122" s="14">
        <v>0.81</v>
      </c>
      <c r="K122" s="9" t="s">
        <v>183</v>
      </c>
      <c r="L122" s="9" t="s">
        <v>177</v>
      </c>
      <c r="M122" s="31" t="s">
        <v>8</v>
      </c>
      <c r="N122" s="34"/>
    </row>
    <row r="123" spans="1:15" s="4" customFormat="1" x14ac:dyDescent="0.35">
      <c r="A123" s="9" t="s">
        <v>2</v>
      </c>
      <c r="B123" s="11" t="s">
        <v>157</v>
      </c>
      <c r="C123" s="11" t="s">
        <v>93</v>
      </c>
      <c r="D123" s="11" t="s">
        <v>42</v>
      </c>
      <c r="E123" s="31" t="s">
        <v>50</v>
      </c>
      <c r="F123" s="31" t="b">
        <v>1</v>
      </c>
      <c r="G123" s="33"/>
      <c r="H123" s="30"/>
      <c r="I123" s="30"/>
      <c r="J123" s="14">
        <v>0.8</v>
      </c>
      <c r="K123" s="9" t="s">
        <v>183</v>
      </c>
      <c r="L123" s="9" t="s">
        <v>183</v>
      </c>
      <c r="M123" s="31" t="s">
        <v>8</v>
      </c>
      <c r="N123" s="34"/>
    </row>
    <row r="124" spans="1:15" s="4" customFormat="1" x14ac:dyDescent="0.35">
      <c r="A124" s="9" t="s">
        <v>2</v>
      </c>
      <c r="B124" s="11" t="s">
        <v>157</v>
      </c>
      <c r="C124" s="11" t="s">
        <v>49</v>
      </c>
      <c r="D124" s="11" t="s">
        <v>41</v>
      </c>
      <c r="E124" s="31" t="s">
        <v>50</v>
      </c>
      <c r="F124" s="31" t="b">
        <v>1</v>
      </c>
      <c r="G124" s="33"/>
      <c r="H124" s="30"/>
      <c r="I124" s="30"/>
      <c r="J124" s="14">
        <v>0.9</v>
      </c>
      <c r="K124" s="9" t="s">
        <v>181</v>
      </c>
      <c r="L124" s="9" t="s">
        <v>181</v>
      </c>
      <c r="M124" s="31" t="s">
        <v>8</v>
      </c>
      <c r="N124" s="34"/>
    </row>
    <row r="125" spans="1:15" s="4" customFormat="1" x14ac:dyDescent="0.35">
      <c r="A125" s="9" t="s">
        <v>2</v>
      </c>
      <c r="B125" s="11" t="s">
        <v>157</v>
      </c>
      <c r="C125" s="11" t="s">
        <v>27</v>
      </c>
      <c r="D125" s="11" t="s">
        <v>42</v>
      </c>
      <c r="E125" s="31" t="s">
        <v>50</v>
      </c>
      <c r="F125" s="31" t="b">
        <v>1</v>
      </c>
      <c r="G125" s="33">
        <v>0</v>
      </c>
      <c r="H125" s="30">
        <v>0.04</v>
      </c>
      <c r="I125" s="30"/>
      <c r="J125" s="14">
        <v>1.04</v>
      </c>
      <c r="K125" s="9" t="s">
        <v>92</v>
      </c>
      <c r="L125" s="9" t="s">
        <v>177</v>
      </c>
      <c r="M125" s="31" t="s">
        <v>8</v>
      </c>
      <c r="N125" s="34"/>
    </row>
    <row r="126" spans="1:15" s="4" customFormat="1" x14ac:dyDescent="0.35">
      <c r="A126" s="9" t="s">
        <v>2</v>
      </c>
      <c r="B126" s="11" t="s">
        <v>160</v>
      </c>
      <c r="C126" s="11"/>
      <c r="D126" s="11"/>
      <c r="E126" s="31" t="s">
        <v>50</v>
      </c>
      <c r="F126" s="31" t="b">
        <v>1</v>
      </c>
      <c r="G126" s="33"/>
      <c r="H126" s="30"/>
      <c r="I126" s="30"/>
      <c r="J126" s="14" t="s">
        <v>1</v>
      </c>
      <c r="K126" s="9"/>
      <c r="L126" s="9"/>
      <c r="M126" s="31" t="s">
        <v>8</v>
      </c>
      <c r="N126" s="9" t="s">
        <v>136</v>
      </c>
    </row>
    <row r="127" spans="1:15" s="4" customFormat="1" x14ac:dyDescent="0.35">
      <c r="A127" s="9" t="s">
        <v>2</v>
      </c>
      <c r="B127" s="11" t="s">
        <v>122</v>
      </c>
      <c r="C127" s="11" t="s">
        <v>108</v>
      </c>
      <c r="D127" s="11" t="s">
        <v>85</v>
      </c>
      <c r="E127" s="31" t="s">
        <v>50</v>
      </c>
      <c r="F127" s="31" t="b">
        <v>1</v>
      </c>
      <c r="G127" s="33">
        <v>0.09</v>
      </c>
      <c r="H127" s="30">
        <v>0.03</v>
      </c>
      <c r="I127" s="30"/>
      <c r="J127" s="14">
        <v>0.94000000000000006</v>
      </c>
      <c r="K127" s="9" t="s">
        <v>176</v>
      </c>
      <c r="L127" s="9" t="s">
        <v>176</v>
      </c>
      <c r="M127" s="31" t="s">
        <v>8</v>
      </c>
      <c r="N127" s="34"/>
      <c r="O127" s="57"/>
    </row>
    <row r="128" spans="1:15" s="4" customFormat="1" x14ac:dyDescent="0.35">
      <c r="A128" s="9" t="s">
        <v>2</v>
      </c>
      <c r="B128" s="11" t="s">
        <v>122</v>
      </c>
      <c r="C128" s="11" t="s">
        <v>109</v>
      </c>
      <c r="D128" s="11" t="s">
        <v>85</v>
      </c>
      <c r="E128" s="31" t="s">
        <v>50</v>
      </c>
      <c r="F128" s="31" t="b">
        <v>1</v>
      </c>
      <c r="G128" s="33">
        <v>0.2</v>
      </c>
      <c r="H128" s="30">
        <v>0.03</v>
      </c>
      <c r="I128" s="30"/>
      <c r="J128" s="14">
        <v>0.83</v>
      </c>
      <c r="K128" s="9" t="s">
        <v>176</v>
      </c>
      <c r="L128" s="9" t="s">
        <v>176</v>
      </c>
      <c r="M128" s="31" t="s">
        <v>8</v>
      </c>
      <c r="N128" s="34"/>
      <c r="O128" s="57"/>
    </row>
    <row r="129" spans="1:15" s="4" customFormat="1" x14ac:dyDescent="0.35">
      <c r="A129" s="9" t="s">
        <v>2</v>
      </c>
      <c r="B129" s="11" t="s">
        <v>122</v>
      </c>
      <c r="C129" s="11" t="s">
        <v>95</v>
      </c>
      <c r="D129" s="11" t="s">
        <v>85</v>
      </c>
      <c r="E129" s="31" t="s">
        <v>50</v>
      </c>
      <c r="F129" s="31" t="b">
        <v>1</v>
      </c>
      <c r="G129" s="33">
        <v>0</v>
      </c>
      <c r="H129" s="30">
        <v>0.03</v>
      </c>
      <c r="I129" s="30"/>
      <c r="J129" s="14">
        <v>1.03</v>
      </c>
      <c r="K129" s="9" t="s">
        <v>92</v>
      </c>
      <c r="L129" s="9" t="s">
        <v>176</v>
      </c>
      <c r="M129" s="31" t="s">
        <v>8</v>
      </c>
      <c r="N129" s="34"/>
      <c r="O129" s="57"/>
    </row>
    <row r="130" spans="1:15" s="4" customFormat="1" x14ac:dyDescent="0.35">
      <c r="A130" s="9" t="s">
        <v>2</v>
      </c>
      <c r="B130" s="11" t="s">
        <v>122</v>
      </c>
      <c r="C130" s="11" t="s">
        <v>111</v>
      </c>
      <c r="D130" s="11" t="s">
        <v>26</v>
      </c>
      <c r="E130" s="31" t="s">
        <v>50</v>
      </c>
      <c r="F130" s="31" t="b">
        <v>1</v>
      </c>
      <c r="G130" s="33">
        <v>0.2</v>
      </c>
      <c r="H130" s="30">
        <v>0.03</v>
      </c>
      <c r="I130" s="30"/>
      <c r="J130" s="14">
        <v>0.83</v>
      </c>
      <c r="K130" s="9" t="s">
        <v>176</v>
      </c>
      <c r="L130" s="9" t="s">
        <v>176</v>
      </c>
      <c r="M130" s="31" t="s">
        <v>8</v>
      </c>
      <c r="N130" s="34"/>
      <c r="O130" s="57"/>
    </row>
    <row r="131" spans="1:15" s="4" customFormat="1" x14ac:dyDescent="0.35">
      <c r="A131" s="9" t="s">
        <v>2</v>
      </c>
      <c r="B131" s="11" t="s">
        <v>122</v>
      </c>
      <c r="C131" s="11" t="s">
        <v>134</v>
      </c>
      <c r="D131" s="11" t="s">
        <v>85</v>
      </c>
      <c r="E131" s="31" t="s">
        <v>50</v>
      </c>
      <c r="F131" s="31" t="b">
        <v>1</v>
      </c>
      <c r="G131" s="33">
        <v>0.2</v>
      </c>
      <c r="H131" s="30">
        <v>0.03</v>
      </c>
      <c r="I131" s="30"/>
      <c r="J131" s="14">
        <v>0.83</v>
      </c>
      <c r="K131" s="9" t="s">
        <v>176</v>
      </c>
      <c r="L131" s="9" t="s">
        <v>176</v>
      </c>
      <c r="M131" s="31" t="s">
        <v>8</v>
      </c>
      <c r="N131" s="34"/>
      <c r="O131" s="57"/>
    </row>
    <row r="132" spans="1:15" s="4" customFormat="1" x14ac:dyDescent="0.35">
      <c r="A132" s="9" t="s">
        <v>2</v>
      </c>
      <c r="B132" s="11" t="s">
        <v>122</v>
      </c>
      <c r="C132" s="11" t="s">
        <v>84</v>
      </c>
      <c r="D132" s="11" t="s">
        <v>85</v>
      </c>
      <c r="E132" s="31" t="s">
        <v>50</v>
      </c>
      <c r="F132" s="31" t="b">
        <v>1</v>
      </c>
      <c r="G132" s="33">
        <v>0.2</v>
      </c>
      <c r="H132" s="30">
        <v>0.03</v>
      </c>
      <c r="I132" s="30"/>
      <c r="J132" s="14">
        <v>0.83</v>
      </c>
      <c r="K132" s="9" t="s">
        <v>176</v>
      </c>
      <c r="L132" s="9" t="s">
        <v>176</v>
      </c>
      <c r="M132" s="31" t="s">
        <v>8</v>
      </c>
      <c r="N132" s="34"/>
      <c r="O132" s="57"/>
    </row>
    <row r="133" spans="1:15" s="4" customFormat="1" x14ac:dyDescent="0.35">
      <c r="A133" s="9" t="s">
        <v>2</v>
      </c>
      <c r="B133" s="11" t="s">
        <v>122</v>
      </c>
      <c r="C133" s="11" t="s">
        <v>135</v>
      </c>
      <c r="D133" s="11" t="s">
        <v>85</v>
      </c>
      <c r="E133" s="31" t="s">
        <v>50</v>
      </c>
      <c r="F133" s="31" t="b">
        <v>1</v>
      </c>
      <c r="G133" s="33">
        <v>0.2</v>
      </c>
      <c r="H133" s="30">
        <v>0.03</v>
      </c>
      <c r="I133" s="30"/>
      <c r="J133" s="14">
        <v>0.83</v>
      </c>
      <c r="K133" s="9" t="s">
        <v>176</v>
      </c>
      <c r="L133" s="9" t="s">
        <v>176</v>
      </c>
      <c r="M133" s="31" t="s">
        <v>8</v>
      </c>
      <c r="N133" s="34"/>
      <c r="O133" s="57"/>
    </row>
    <row r="134" spans="1:15" s="4" customFormat="1" x14ac:dyDescent="0.35">
      <c r="A134" s="9" t="s">
        <v>2</v>
      </c>
      <c r="B134" s="11" t="s">
        <v>122</v>
      </c>
      <c r="C134" s="11" t="s">
        <v>64</v>
      </c>
      <c r="D134" s="11" t="s">
        <v>26</v>
      </c>
      <c r="E134" s="31" t="s">
        <v>50</v>
      </c>
      <c r="F134" s="31" t="b">
        <v>1</v>
      </c>
      <c r="G134" s="33">
        <v>0.2</v>
      </c>
      <c r="H134" s="30">
        <v>0.03</v>
      </c>
      <c r="I134" s="30"/>
      <c r="J134" s="14">
        <v>0.83</v>
      </c>
      <c r="K134" s="9" t="s">
        <v>176</v>
      </c>
      <c r="L134" s="9" t="s">
        <v>176</v>
      </c>
      <c r="M134" s="31" t="s">
        <v>8</v>
      </c>
      <c r="N134" s="34"/>
      <c r="O134" s="57"/>
    </row>
    <row r="135" spans="1:15" s="4" customFormat="1" x14ac:dyDescent="0.35">
      <c r="A135" s="9" t="s">
        <v>2</v>
      </c>
      <c r="B135" s="11" t="s">
        <v>122</v>
      </c>
      <c r="C135" s="11" t="s">
        <v>132</v>
      </c>
      <c r="D135" s="11" t="s">
        <v>85</v>
      </c>
      <c r="E135" s="31" t="s">
        <v>50</v>
      </c>
      <c r="F135" s="31" t="b">
        <v>1</v>
      </c>
      <c r="G135" s="33">
        <v>7.0000000000000007E-2</v>
      </c>
      <c r="H135" s="30">
        <v>0.03</v>
      </c>
      <c r="I135" s="30"/>
      <c r="J135" s="14">
        <v>0.96</v>
      </c>
      <c r="K135" s="9" t="s">
        <v>176</v>
      </c>
      <c r="L135" s="9" t="s">
        <v>176</v>
      </c>
      <c r="M135" s="31" t="s">
        <v>8</v>
      </c>
      <c r="N135" s="34"/>
      <c r="O135" s="57"/>
    </row>
    <row r="136" spans="1:15" s="4" customFormat="1" x14ac:dyDescent="0.35">
      <c r="A136" s="9" t="s">
        <v>2</v>
      </c>
      <c r="B136" s="11" t="s">
        <v>122</v>
      </c>
      <c r="C136" s="11" t="s">
        <v>133</v>
      </c>
      <c r="D136" s="11" t="s">
        <v>85</v>
      </c>
      <c r="E136" s="31" t="s">
        <v>50</v>
      </c>
      <c r="F136" s="31" t="b">
        <v>1</v>
      </c>
      <c r="G136" s="33">
        <v>0.36</v>
      </c>
      <c r="H136" s="30">
        <v>0.03</v>
      </c>
      <c r="I136" s="30"/>
      <c r="J136" s="14">
        <v>0.67</v>
      </c>
      <c r="K136" s="9" t="s">
        <v>176</v>
      </c>
      <c r="L136" s="9" t="s">
        <v>176</v>
      </c>
      <c r="M136" s="31" t="s">
        <v>8</v>
      </c>
      <c r="N136" s="34"/>
      <c r="O136" s="57"/>
    </row>
    <row r="137" spans="1:15" s="4" customFormat="1" x14ac:dyDescent="0.35">
      <c r="A137" s="9" t="s">
        <v>2</v>
      </c>
      <c r="B137" s="11" t="s">
        <v>122</v>
      </c>
      <c r="C137" s="11" t="s">
        <v>140</v>
      </c>
      <c r="D137" s="11" t="s">
        <v>85</v>
      </c>
      <c r="E137" s="31" t="s">
        <v>50</v>
      </c>
      <c r="F137" s="31" t="b">
        <v>1</v>
      </c>
      <c r="G137" s="33">
        <v>0.21</v>
      </c>
      <c r="H137" s="30">
        <v>0.03</v>
      </c>
      <c r="I137" s="30"/>
      <c r="J137" s="14">
        <v>0.82000000000000006</v>
      </c>
      <c r="K137" s="9" t="s">
        <v>176</v>
      </c>
      <c r="L137" s="9" t="s">
        <v>176</v>
      </c>
      <c r="M137" s="31" t="s">
        <v>8</v>
      </c>
      <c r="N137" s="34"/>
      <c r="O137" s="57"/>
    </row>
    <row r="138" spans="1:15" s="4" customFormat="1" x14ac:dyDescent="0.35">
      <c r="A138" s="9" t="s">
        <v>2</v>
      </c>
      <c r="B138" s="11" t="s">
        <v>122</v>
      </c>
      <c r="C138" s="11" t="s">
        <v>110</v>
      </c>
      <c r="D138" s="11" t="s">
        <v>26</v>
      </c>
      <c r="E138" s="31" t="s">
        <v>50</v>
      </c>
      <c r="F138" s="31" t="b">
        <v>1</v>
      </c>
      <c r="G138" s="33">
        <v>0.2</v>
      </c>
      <c r="H138" s="30">
        <v>0.03</v>
      </c>
      <c r="I138" s="30"/>
      <c r="J138" s="14">
        <v>0.83</v>
      </c>
      <c r="K138" s="9" t="s">
        <v>176</v>
      </c>
      <c r="L138" s="9" t="s">
        <v>176</v>
      </c>
      <c r="M138" s="31" t="s">
        <v>8</v>
      </c>
      <c r="N138" s="34"/>
      <c r="O138" s="57"/>
    </row>
    <row r="139" spans="1:15" s="4" customFormat="1" x14ac:dyDescent="0.35">
      <c r="A139" s="9" t="s">
        <v>2</v>
      </c>
      <c r="B139" s="11" t="s">
        <v>122</v>
      </c>
      <c r="C139" s="11" t="s">
        <v>168</v>
      </c>
      <c r="D139" s="11" t="s">
        <v>26</v>
      </c>
      <c r="E139" s="31" t="s">
        <v>50</v>
      </c>
      <c r="F139" s="31" t="b">
        <v>1</v>
      </c>
      <c r="G139" s="33">
        <v>0.2</v>
      </c>
      <c r="H139" s="30">
        <v>0.03</v>
      </c>
      <c r="I139" s="30"/>
      <c r="J139" s="14">
        <v>0.83</v>
      </c>
      <c r="K139" s="9" t="s">
        <v>176</v>
      </c>
      <c r="L139" s="9" t="s">
        <v>176</v>
      </c>
      <c r="M139" s="31" t="s">
        <v>8</v>
      </c>
      <c r="N139" s="34"/>
      <c r="O139" s="57"/>
    </row>
    <row r="140" spans="1:15" s="4" customFormat="1" x14ac:dyDescent="0.35">
      <c r="A140" s="9" t="s">
        <v>2</v>
      </c>
      <c r="B140" s="11" t="s">
        <v>122</v>
      </c>
      <c r="C140" s="11" t="s">
        <v>167</v>
      </c>
      <c r="D140" s="11" t="s">
        <v>85</v>
      </c>
      <c r="E140" s="31" t="s">
        <v>50</v>
      </c>
      <c r="F140" s="31" t="b">
        <v>1</v>
      </c>
      <c r="G140" s="33">
        <v>0.2</v>
      </c>
      <c r="H140" s="30">
        <v>0.03</v>
      </c>
      <c r="I140" s="30"/>
      <c r="J140" s="14">
        <v>0.83</v>
      </c>
      <c r="K140" s="9" t="s">
        <v>176</v>
      </c>
      <c r="L140" s="9" t="s">
        <v>176</v>
      </c>
      <c r="M140" s="31" t="s">
        <v>8</v>
      </c>
      <c r="N140" s="34"/>
      <c r="O140" s="57"/>
    </row>
    <row r="141" spans="1:15" s="4" customFormat="1" x14ac:dyDescent="0.35">
      <c r="A141" s="9" t="s">
        <v>2</v>
      </c>
      <c r="B141" s="11" t="s">
        <v>122</v>
      </c>
      <c r="C141" s="11" t="s">
        <v>131</v>
      </c>
      <c r="D141" s="11" t="s">
        <v>85</v>
      </c>
      <c r="E141" s="31" t="s">
        <v>50</v>
      </c>
      <c r="F141" s="31" t="b">
        <v>1</v>
      </c>
      <c r="G141" s="33">
        <v>0.18</v>
      </c>
      <c r="H141" s="30">
        <v>0.03</v>
      </c>
      <c r="I141" s="30"/>
      <c r="J141" s="14">
        <v>0.85000000000000009</v>
      </c>
      <c r="K141" s="9" t="s">
        <v>176</v>
      </c>
      <c r="L141" s="9" t="s">
        <v>176</v>
      </c>
      <c r="M141" s="31" t="s">
        <v>8</v>
      </c>
      <c r="N141" s="34"/>
      <c r="O141" s="57"/>
    </row>
    <row r="142" spans="1:15" s="4" customFormat="1" x14ac:dyDescent="0.35">
      <c r="A142" s="9" t="s">
        <v>2</v>
      </c>
      <c r="B142" s="11" t="s">
        <v>122</v>
      </c>
      <c r="C142" s="11" t="s">
        <v>130</v>
      </c>
      <c r="D142" s="11" t="s">
        <v>85</v>
      </c>
      <c r="E142" s="31" t="s">
        <v>50</v>
      </c>
      <c r="F142" s="31" t="b">
        <v>1</v>
      </c>
      <c r="G142" s="33">
        <v>0.17</v>
      </c>
      <c r="H142" s="30">
        <v>0.03</v>
      </c>
      <c r="I142" s="30"/>
      <c r="J142" s="14">
        <v>0.86</v>
      </c>
      <c r="K142" s="9" t="s">
        <v>176</v>
      </c>
      <c r="L142" s="9" t="s">
        <v>176</v>
      </c>
      <c r="M142" s="31" t="s">
        <v>8</v>
      </c>
      <c r="N142" s="34"/>
      <c r="O142" s="57"/>
    </row>
    <row r="143" spans="1:15" s="4" customFormat="1" x14ac:dyDescent="0.35">
      <c r="A143" s="9" t="s">
        <v>2</v>
      </c>
      <c r="B143" s="11" t="s">
        <v>122</v>
      </c>
      <c r="C143" s="11" t="s">
        <v>83</v>
      </c>
      <c r="D143" s="11" t="s">
        <v>85</v>
      </c>
      <c r="E143" s="31" t="s">
        <v>50</v>
      </c>
      <c r="F143" s="31" t="b">
        <v>1</v>
      </c>
      <c r="G143" s="33">
        <v>0.17</v>
      </c>
      <c r="H143" s="30">
        <v>0.03</v>
      </c>
      <c r="I143" s="30"/>
      <c r="J143" s="14">
        <v>0.86</v>
      </c>
      <c r="K143" s="9" t="s">
        <v>176</v>
      </c>
      <c r="L143" s="9" t="s">
        <v>176</v>
      </c>
      <c r="M143" s="31" t="s">
        <v>8</v>
      </c>
      <c r="N143" s="34"/>
      <c r="O143" s="57"/>
    </row>
    <row r="144" spans="1:15" s="4" customFormat="1" x14ac:dyDescent="0.35">
      <c r="A144" s="9" t="s">
        <v>2</v>
      </c>
      <c r="B144" s="11" t="s">
        <v>122</v>
      </c>
      <c r="C144" s="11" t="s">
        <v>27</v>
      </c>
      <c r="D144" s="11" t="s">
        <v>85</v>
      </c>
      <c r="E144" s="31" t="s">
        <v>50</v>
      </c>
      <c r="F144" s="31" t="b">
        <v>1</v>
      </c>
      <c r="G144" s="33">
        <v>0</v>
      </c>
      <c r="H144" s="30">
        <v>0.03</v>
      </c>
      <c r="I144" s="30"/>
      <c r="J144" s="14">
        <v>1.03</v>
      </c>
      <c r="K144" s="9" t="s">
        <v>92</v>
      </c>
      <c r="L144" s="9" t="s">
        <v>176</v>
      </c>
      <c r="M144" s="31" t="s">
        <v>8</v>
      </c>
      <c r="N144" s="34"/>
      <c r="O144" s="57"/>
    </row>
    <row r="145" spans="1:17" s="4" customFormat="1" x14ac:dyDescent="0.35">
      <c r="A145" s="9" t="s">
        <v>2</v>
      </c>
      <c r="B145" s="11" t="s">
        <v>158</v>
      </c>
      <c r="C145" s="11" t="s">
        <v>100</v>
      </c>
      <c r="D145" s="11"/>
      <c r="E145" s="31" t="s">
        <v>50</v>
      </c>
      <c r="F145" s="31" t="b">
        <v>1</v>
      </c>
      <c r="G145" s="33"/>
      <c r="H145" s="30"/>
      <c r="I145" s="30"/>
      <c r="J145" s="14">
        <v>1</v>
      </c>
      <c r="K145" s="9" t="s">
        <v>183</v>
      </c>
      <c r="L145" s="9" t="s">
        <v>183</v>
      </c>
      <c r="M145" s="31" t="s">
        <v>8</v>
      </c>
      <c r="N145" s="34"/>
    </row>
    <row r="146" spans="1:17" s="4" customFormat="1" x14ac:dyDescent="0.35">
      <c r="A146" s="9" t="s">
        <v>2</v>
      </c>
      <c r="B146" s="11" t="s">
        <v>158</v>
      </c>
      <c r="C146" s="11" t="s">
        <v>115</v>
      </c>
      <c r="D146" s="11"/>
      <c r="E146" s="31" t="s">
        <v>50</v>
      </c>
      <c r="F146" s="31" t="b">
        <v>1</v>
      </c>
      <c r="G146" s="33"/>
      <c r="H146" s="30"/>
      <c r="I146" s="30"/>
      <c r="J146" s="14">
        <v>1</v>
      </c>
      <c r="K146" s="9" t="s">
        <v>183</v>
      </c>
      <c r="L146" s="9" t="s">
        <v>183</v>
      </c>
      <c r="M146" s="31" t="s">
        <v>8</v>
      </c>
      <c r="N146" s="34"/>
    </row>
    <row r="147" spans="1:17" s="5" customFormat="1" x14ac:dyDescent="0.35">
      <c r="A147" s="9" t="s">
        <v>2</v>
      </c>
      <c r="B147" s="11" t="s">
        <v>158</v>
      </c>
      <c r="C147" s="11" t="s">
        <v>81</v>
      </c>
      <c r="D147" s="11"/>
      <c r="E147" s="31" t="s">
        <v>50</v>
      </c>
      <c r="F147" s="31" t="b">
        <v>1</v>
      </c>
      <c r="G147" s="33"/>
      <c r="H147" s="30"/>
      <c r="I147" s="30"/>
      <c r="J147" s="14">
        <v>0.84000000000000008</v>
      </c>
      <c r="K147" s="9" t="s">
        <v>178</v>
      </c>
      <c r="L147" s="9" t="s">
        <v>178</v>
      </c>
      <c r="M147" s="31" t="s">
        <v>8</v>
      </c>
      <c r="N147" s="34"/>
    </row>
    <row r="148" spans="1:17" s="4" customFormat="1" x14ac:dyDescent="0.35">
      <c r="A148" s="9" t="s">
        <v>2</v>
      </c>
      <c r="B148" s="11" t="s">
        <v>158</v>
      </c>
      <c r="C148" s="11" t="s">
        <v>99</v>
      </c>
      <c r="D148" s="11"/>
      <c r="E148" s="31" t="s">
        <v>50</v>
      </c>
      <c r="F148" s="31" t="b">
        <v>1</v>
      </c>
      <c r="G148" s="33"/>
      <c r="H148" s="30"/>
      <c r="I148" s="30"/>
      <c r="J148" s="14">
        <v>1</v>
      </c>
      <c r="K148" s="9" t="s">
        <v>183</v>
      </c>
      <c r="L148" s="9" t="s">
        <v>183</v>
      </c>
      <c r="M148" s="31" t="s">
        <v>8</v>
      </c>
      <c r="N148" s="34"/>
    </row>
    <row r="149" spans="1:17" s="5" customFormat="1" x14ac:dyDescent="0.35">
      <c r="A149" s="9" t="s">
        <v>2</v>
      </c>
      <c r="B149" s="11" t="s">
        <v>158</v>
      </c>
      <c r="C149" s="11" t="s">
        <v>27</v>
      </c>
      <c r="D149" s="11"/>
      <c r="E149" s="31" t="s">
        <v>50</v>
      </c>
      <c r="F149" s="31" t="b">
        <v>1</v>
      </c>
      <c r="G149" s="33"/>
      <c r="H149" s="30"/>
      <c r="I149" s="30"/>
      <c r="J149" s="14">
        <v>1</v>
      </c>
      <c r="K149" s="9" t="s">
        <v>183</v>
      </c>
      <c r="L149" s="9" t="s">
        <v>183</v>
      </c>
      <c r="M149" s="31" t="s">
        <v>8</v>
      </c>
      <c r="N149" s="34"/>
    </row>
    <row r="150" spans="1:17" s="4" customFormat="1" ht="29" x14ac:dyDescent="0.35">
      <c r="A150" s="9" t="s">
        <v>2</v>
      </c>
      <c r="B150" s="11" t="s">
        <v>231</v>
      </c>
      <c r="C150" s="11" t="s">
        <v>86</v>
      </c>
      <c r="D150" s="11" t="s">
        <v>228</v>
      </c>
      <c r="E150" s="31" t="s">
        <v>50</v>
      </c>
      <c r="F150" s="31" t="b">
        <v>0</v>
      </c>
      <c r="G150" s="52"/>
      <c r="H150" s="30"/>
      <c r="I150" s="30"/>
      <c r="J150" s="58" t="s">
        <v>223</v>
      </c>
      <c r="K150" s="11" t="s">
        <v>246</v>
      </c>
      <c r="L150" s="9" t="s">
        <v>226</v>
      </c>
      <c r="M150" s="31" t="s">
        <v>8</v>
      </c>
      <c r="N150" s="10"/>
    </row>
    <row r="151" spans="1:17" s="4" customFormat="1" x14ac:dyDescent="0.35">
      <c r="A151" s="9" t="s">
        <v>2</v>
      </c>
      <c r="B151" s="11" t="s">
        <v>231</v>
      </c>
      <c r="C151" s="11" t="s">
        <v>127</v>
      </c>
      <c r="D151" s="11" t="s">
        <v>230</v>
      </c>
      <c r="E151" s="31" t="s">
        <v>50</v>
      </c>
      <c r="F151" s="31" t="b">
        <v>1</v>
      </c>
      <c r="G151" s="30">
        <v>0.24</v>
      </c>
      <c r="H151" s="30">
        <v>0.02</v>
      </c>
      <c r="I151" s="30"/>
      <c r="J151" s="14">
        <v>0.78</v>
      </c>
      <c r="K151" s="9" t="s">
        <v>176</v>
      </c>
      <c r="L151" s="9" t="s">
        <v>173</v>
      </c>
      <c r="M151" s="31" t="s">
        <v>8</v>
      </c>
      <c r="N151" s="11"/>
    </row>
    <row r="152" spans="1:17" s="4" customFormat="1" x14ac:dyDescent="0.35">
      <c r="A152" s="9" t="s">
        <v>2</v>
      </c>
      <c r="B152" s="11" t="s">
        <v>231</v>
      </c>
      <c r="C152" s="11" t="s">
        <v>43</v>
      </c>
      <c r="D152" s="11" t="s">
        <v>228</v>
      </c>
      <c r="E152" s="31" t="s">
        <v>50</v>
      </c>
      <c r="F152" s="31" t="b">
        <v>1</v>
      </c>
      <c r="G152" s="31"/>
      <c r="H152" s="31"/>
      <c r="I152" s="30"/>
      <c r="J152" s="14">
        <v>0.56999999999999995</v>
      </c>
      <c r="K152" s="9" t="s">
        <v>183</v>
      </c>
      <c r="L152" s="9" t="s">
        <v>183</v>
      </c>
      <c r="M152" s="31" t="s">
        <v>8</v>
      </c>
      <c r="N152" s="9"/>
    </row>
    <row r="153" spans="1:17" s="4" customFormat="1" x14ac:dyDescent="0.35">
      <c r="A153" s="9" t="s">
        <v>2</v>
      </c>
      <c r="B153" s="11" t="s">
        <v>231</v>
      </c>
      <c r="C153" s="11" t="s">
        <v>204</v>
      </c>
      <c r="D153" s="11" t="s">
        <v>229</v>
      </c>
      <c r="E153" s="31" t="s">
        <v>50</v>
      </c>
      <c r="F153" s="31" t="b">
        <v>0</v>
      </c>
      <c r="G153" s="30"/>
      <c r="H153" s="30"/>
      <c r="I153" s="30"/>
      <c r="J153" s="14">
        <v>0.8</v>
      </c>
      <c r="K153" s="9" t="s">
        <v>208</v>
      </c>
      <c r="L153" s="9" t="s">
        <v>208</v>
      </c>
      <c r="M153" s="31" t="s">
        <v>50</v>
      </c>
      <c r="N153" s="9"/>
    </row>
    <row r="154" spans="1:17" s="4" customFormat="1" ht="43.5" x14ac:dyDescent="0.35">
      <c r="A154" s="9" t="s">
        <v>2</v>
      </c>
      <c r="B154" s="11" t="s">
        <v>231</v>
      </c>
      <c r="C154" s="11" t="s">
        <v>87</v>
      </c>
      <c r="D154" s="11" t="s">
        <v>230</v>
      </c>
      <c r="E154" s="31" t="s">
        <v>50</v>
      </c>
      <c r="F154" s="42" t="b">
        <v>0</v>
      </c>
      <c r="G154" s="42"/>
      <c r="H154" s="42"/>
      <c r="I154" s="30"/>
      <c r="J154" s="58" t="s">
        <v>221</v>
      </c>
      <c r="K154" s="42" t="s">
        <v>227</v>
      </c>
      <c r="L154" s="9" t="s">
        <v>226</v>
      </c>
      <c r="M154" s="31" t="s">
        <v>8</v>
      </c>
      <c r="N154" s="11" t="s">
        <v>222</v>
      </c>
    </row>
    <row r="155" spans="1:17" s="3" customFormat="1" x14ac:dyDescent="0.35">
      <c r="A155" s="9" t="s">
        <v>2</v>
      </c>
      <c r="B155" s="11" t="s">
        <v>231</v>
      </c>
      <c r="C155" s="11" t="s">
        <v>203</v>
      </c>
      <c r="D155" s="11" t="s">
        <v>229</v>
      </c>
      <c r="E155" s="31" t="s">
        <v>50</v>
      </c>
      <c r="F155" s="31" t="b">
        <v>0</v>
      </c>
      <c r="G155" s="30"/>
      <c r="H155" s="30"/>
      <c r="I155" s="30"/>
      <c r="J155" s="14">
        <v>0.8</v>
      </c>
      <c r="K155" s="9" t="s">
        <v>208</v>
      </c>
      <c r="L155" s="9" t="s">
        <v>208</v>
      </c>
      <c r="M155" s="31" t="s">
        <v>50</v>
      </c>
      <c r="N155" s="9"/>
      <c r="O155" s="4"/>
      <c r="P155" s="4"/>
      <c r="Q155" s="4"/>
    </row>
    <row r="156" spans="1:17" s="3" customFormat="1" x14ac:dyDescent="0.35">
      <c r="A156" s="9" t="s">
        <v>2</v>
      </c>
      <c r="B156" s="11" t="s">
        <v>231</v>
      </c>
      <c r="C156" s="11" t="s">
        <v>61</v>
      </c>
      <c r="D156" s="11" t="s">
        <v>228</v>
      </c>
      <c r="E156" s="31" t="s">
        <v>50</v>
      </c>
      <c r="F156" s="31" t="b">
        <v>1</v>
      </c>
      <c r="G156" s="33">
        <v>0.25</v>
      </c>
      <c r="H156" s="30">
        <v>0.08</v>
      </c>
      <c r="I156" s="30"/>
      <c r="J156" s="14">
        <v>0.83</v>
      </c>
      <c r="K156" s="9" t="s">
        <v>185</v>
      </c>
      <c r="L156" s="9" t="s">
        <v>177</v>
      </c>
      <c r="M156" s="31" t="s">
        <v>8</v>
      </c>
      <c r="N156" s="9"/>
      <c r="O156" s="4"/>
      <c r="P156" s="4"/>
      <c r="Q156" s="4"/>
    </row>
    <row r="157" spans="1:17" s="4" customFormat="1" x14ac:dyDescent="0.35">
      <c r="A157" s="9" t="s">
        <v>2</v>
      </c>
      <c r="B157" s="11" t="s">
        <v>231</v>
      </c>
      <c r="C157" s="11" t="s">
        <v>128</v>
      </c>
      <c r="D157" s="11" t="s">
        <v>230</v>
      </c>
      <c r="E157" s="31" t="s">
        <v>50</v>
      </c>
      <c r="F157" s="31" t="b">
        <v>1</v>
      </c>
      <c r="G157" s="33">
        <v>0.14000000000000001</v>
      </c>
      <c r="H157" s="30">
        <v>0.02</v>
      </c>
      <c r="I157" s="30"/>
      <c r="J157" s="14">
        <v>0.88</v>
      </c>
      <c r="K157" s="9" t="s">
        <v>176</v>
      </c>
      <c r="L157" s="9" t="s">
        <v>173</v>
      </c>
      <c r="M157" s="31" t="s">
        <v>8</v>
      </c>
      <c r="N157" s="10"/>
    </row>
    <row r="158" spans="1:17" s="4" customFormat="1" x14ac:dyDescent="0.35">
      <c r="A158" s="9" t="s">
        <v>2</v>
      </c>
      <c r="B158" s="11" t="s">
        <v>231</v>
      </c>
      <c r="C158" s="11" t="s">
        <v>44</v>
      </c>
      <c r="D158" s="11" t="s">
        <v>228</v>
      </c>
      <c r="E158" s="31" t="s">
        <v>50</v>
      </c>
      <c r="F158" s="31" t="b">
        <v>1</v>
      </c>
      <c r="G158" s="33">
        <v>0.45</v>
      </c>
      <c r="H158" s="30">
        <v>0.08</v>
      </c>
      <c r="I158" s="30"/>
      <c r="J158" s="14">
        <v>0.63</v>
      </c>
      <c r="K158" s="9" t="s">
        <v>185</v>
      </c>
      <c r="L158" s="9" t="s">
        <v>177</v>
      </c>
      <c r="M158" s="31" t="s">
        <v>8</v>
      </c>
      <c r="N158" s="9"/>
    </row>
    <row r="159" spans="1:17" s="4" customFormat="1" x14ac:dyDescent="0.35">
      <c r="A159" s="9" t="s">
        <v>2</v>
      </c>
      <c r="B159" s="11" t="s">
        <v>231</v>
      </c>
      <c r="C159" s="11" t="s">
        <v>46</v>
      </c>
      <c r="D159" s="11" t="s">
        <v>228</v>
      </c>
      <c r="E159" s="31" t="s">
        <v>50</v>
      </c>
      <c r="F159" s="31" t="b">
        <v>1</v>
      </c>
      <c r="G159" s="33">
        <v>0.3</v>
      </c>
      <c r="H159" s="30">
        <v>0.08</v>
      </c>
      <c r="I159" s="30"/>
      <c r="J159" s="14">
        <v>0.78</v>
      </c>
      <c r="K159" s="9" t="s">
        <v>185</v>
      </c>
      <c r="L159" s="9" t="s">
        <v>177</v>
      </c>
      <c r="M159" s="31" t="s">
        <v>8</v>
      </c>
      <c r="N159" s="9"/>
    </row>
    <row r="160" spans="1:17" s="4" customFormat="1" x14ac:dyDescent="0.35">
      <c r="A160" s="9" t="s">
        <v>2</v>
      </c>
      <c r="B160" s="11" t="s">
        <v>231</v>
      </c>
      <c r="C160" s="11" t="s">
        <v>47</v>
      </c>
      <c r="D160" s="11" t="s">
        <v>228</v>
      </c>
      <c r="E160" s="31" t="s">
        <v>50</v>
      </c>
      <c r="F160" s="31" t="b">
        <v>1</v>
      </c>
      <c r="G160" s="33">
        <v>0.3</v>
      </c>
      <c r="H160" s="30">
        <v>0.08</v>
      </c>
      <c r="I160" s="30"/>
      <c r="J160" s="14">
        <v>0.78</v>
      </c>
      <c r="K160" s="9" t="s">
        <v>185</v>
      </c>
      <c r="L160" s="9" t="s">
        <v>177</v>
      </c>
      <c r="M160" s="31" t="s">
        <v>8</v>
      </c>
      <c r="N160" s="9"/>
    </row>
    <row r="161" spans="1:17" s="4" customFormat="1" x14ac:dyDescent="0.35">
      <c r="A161" s="9" t="s">
        <v>2</v>
      </c>
      <c r="B161" s="11" t="s">
        <v>231</v>
      </c>
      <c r="C161" s="11" t="s">
        <v>45</v>
      </c>
      <c r="D161" s="11" t="s">
        <v>229</v>
      </c>
      <c r="E161" s="31" t="s">
        <v>50</v>
      </c>
      <c r="F161" s="31" t="b">
        <v>1</v>
      </c>
      <c r="G161" s="51"/>
      <c r="H161" s="31"/>
      <c r="I161" s="30"/>
      <c r="J161" s="14">
        <v>0.59</v>
      </c>
      <c r="K161" s="9" t="s">
        <v>183</v>
      </c>
      <c r="L161" s="9" t="s">
        <v>183</v>
      </c>
      <c r="M161" s="31" t="s">
        <v>8</v>
      </c>
      <c r="N161" s="9"/>
    </row>
    <row r="162" spans="1:17" s="4" customFormat="1" x14ac:dyDescent="0.35">
      <c r="A162" s="9" t="s">
        <v>2</v>
      </c>
      <c r="B162" s="11" t="s">
        <v>231</v>
      </c>
      <c r="C162" s="11" t="s">
        <v>209</v>
      </c>
      <c r="D162" s="11" t="s">
        <v>229</v>
      </c>
      <c r="E162" s="31" t="s">
        <v>50</v>
      </c>
      <c r="F162" s="31" t="b">
        <v>0</v>
      </c>
      <c r="G162" s="30"/>
      <c r="H162" s="30"/>
      <c r="I162" s="30"/>
      <c r="J162" s="14">
        <v>0.8</v>
      </c>
      <c r="K162" s="9" t="s">
        <v>208</v>
      </c>
      <c r="L162" s="9" t="s">
        <v>208</v>
      </c>
      <c r="M162" s="31" t="s">
        <v>50</v>
      </c>
      <c r="N162" s="9"/>
    </row>
    <row r="163" spans="1:17" s="4" customFormat="1" x14ac:dyDescent="0.35">
      <c r="A163" s="9" t="s">
        <v>2</v>
      </c>
      <c r="B163" s="11" t="s">
        <v>231</v>
      </c>
      <c r="C163" s="11" t="s">
        <v>129</v>
      </c>
      <c r="D163" s="11" t="s">
        <v>230</v>
      </c>
      <c r="E163" s="31" t="s">
        <v>50</v>
      </c>
      <c r="F163" s="31" t="b">
        <v>1</v>
      </c>
      <c r="G163" s="33">
        <v>0.22</v>
      </c>
      <c r="H163" s="30">
        <v>0.02</v>
      </c>
      <c r="I163" s="30"/>
      <c r="J163" s="14">
        <v>0.8</v>
      </c>
      <c r="K163" s="9" t="s">
        <v>190</v>
      </c>
      <c r="L163" s="9" t="s">
        <v>173</v>
      </c>
      <c r="M163" s="31" t="s">
        <v>8</v>
      </c>
      <c r="N163" s="9"/>
    </row>
    <row r="164" spans="1:17" s="4" customFormat="1" x14ac:dyDescent="0.35">
      <c r="A164" s="9" t="s">
        <v>2</v>
      </c>
      <c r="B164" s="11" t="s">
        <v>9</v>
      </c>
      <c r="C164" s="11" t="s">
        <v>117</v>
      </c>
      <c r="D164" s="11" t="s">
        <v>152</v>
      </c>
      <c r="E164" s="31" t="s">
        <v>50</v>
      </c>
      <c r="F164" s="31" t="b">
        <v>1</v>
      </c>
      <c r="G164" s="33">
        <v>0.55000000000000004</v>
      </c>
      <c r="H164" s="30">
        <v>0.02</v>
      </c>
      <c r="I164" s="30">
        <v>0.05</v>
      </c>
      <c r="J164" s="14">
        <v>0.52</v>
      </c>
      <c r="K164" s="9" t="s">
        <v>179</v>
      </c>
      <c r="L164" s="9" t="s">
        <v>179</v>
      </c>
      <c r="M164" s="31" t="s">
        <v>8</v>
      </c>
      <c r="N164" s="9"/>
    </row>
    <row r="165" spans="1:17" s="4" customFormat="1" x14ac:dyDescent="0.35">
      <c r="A165" s="9" t="s">
        <v>2</v>
      </c>
      <c r="B165" s="11" t="s">
        <v>9</v>
      </c>
      <c r="C165" s="11" t="s">
        <v>116</v>
      </c>
      <c r="D165" s="11" t="s">
        <v>152</v>
      </c>
      <c r="E165" s="31" t="s">
        <v>50</v>
      </c>
      <c r="F165" s="31" t="b">
        <v>1</v>
      </c>
      <c r="G165" s="33">
        <v>0.55000000000000004</v>
      </c>
      <c r="H165" s="30">
        <v>0.02</v>
      </c>
      <c r="I165" s="30">
        <v>0.05</v>
      </c>
      <c r="J165" s="14">
        <v>0.52</v>
      </c>
      <c r="K165" s="9" t="s">
        <v>179</v>
      </c>
      <c r="L165" s="9" t="s">
        <v>179</v>
      </c>
      <c r="M165" s="31" t="s">
        <v>8</v>
      </c>
      <c r="N165" s="9" t="s">
        <v>139</v>
      </c>
    </row>
    <row r="166" spans="1:17" s="4" customFormat="1" x14ac:dyDescent="0.35">
      <c r="A166" s="9" t="s">
        <v>2</v>
      </c>
      <c r="B166" s="11" t="s">
        <v>9</v>
      </c>
      <c r="C166" s="11" t="s">
        <v>118</v>
      </c>
      <c r="D166" s="11"/>
      <c r="E166" s="31" t="s">
        <v>50</v>
      </c>
      <c r="F166" s="31" t="b">
        <v>1</v>
      </c>
      <c r="G166" s="30">
        <v>0.48</v>
      </c>
      <c r="H166" s="30">
        <v>0.02</v>
      </c>
      <c r="I166" s="30">
        <v>0.05</v>
      </c>
      <c r="J166" s="14">
        <v>0.59</v>
      </c>
      <c r="K166" s="9" t="s">
        <v>179</v>
      </c>
      <c r="L166" s="9" t="s">
        <v>179</v>
      </c>
      <c r="M166" s="31" t="s">
        <v>8</v>
      </c>
      <c r="N166" s="9"/>
    </row>
    <row r="167" spans="1:17" s="4" customFormat="1" x14ac:dyDescent="0.35">
      <c r="A167" s="9" t="s">
        <v>2</v>
      </c>
      <c r="B167" s="11" t="s">
        <v>10</v>
      </c>
      <c r="C167" s="11"/>
      <c r="D167" s="11"/>
      <c r="E167" s="31" t="s">
        <v>50</v>
      </c>
      <c r="F167" s="31" t="b">
        <v>1</v>
      </c>
      <c r="G167" s="33">
        <v>0.39</v>
      </c>
      <c r="H167" s="30">
        <v>0.04</v>
      </c>
      <c r="I167" s="30"/>
      <c r="J167" s="14">
        <v>0.65</v>
      </c>
      <c r="K167" s="9" t="s">
        <v>187</v>
      </c>
      <c r="L167" s="9" t="s">
        <v>187</v>
      </c>
      <c r="M167" s="31" t="s">
        <v>8</v>
      </c>
      <c r="N167" s="9"/>
    </row>
    <row r="168" spans="1:17" s="4" customFormat="1" x14ac:dyDescent="0.35">
      <c r="A168" s="9" t="s">
        <v>3</v>
      </c>
      <c r="B168" s="11" t="s">
        <v>122</v>
      </c>
      <c r="C168" s="11" t="s">
        <v>96</v>
      </c>
      <c r="D168" s="11" t="s">
        <v>85</v>
      </c>
      <c r="E168" s="31" t="s">
        <v>50</v>
      </c>
      <c r="F168" s="31" t="b">
        <v>1</v>
      </c>
      <c r="G168" s="33">
        <v>0</v>
      </c>
      <c r="H168" s="30">
        <v>0.03</v>
      </c>
      <c r="I168" s="30"/>
      <c r="J168" s="14">
        <v>1.03</v>
      </c>
      <c r="K168" s="9" t="s">
        <v>92</v>
      </c>
      <c r="L168" s="9" t="s">
        <v>176</v>
      </c>
      <c r="M168" s="31" t="s">
        <v>8</v>
      </c>
      <c r="N168" s="34"/>
      <c r="O168" s="57"/>
    </row>
    <row r="169" spans="1:17" s="4" customFormat="1" x14ac:dyDescent="0.35">
      <c r="A169" s="9" t="s">
        <v>3</v>
      </c>
      <c r="B169" s="11" t="s">
        <v>166</v>
      </c>
      <c r="C169" s="11" t="s">
        <v>170</v>
      </c>
      <c r="D169" s="11" t="s">
        <v>233</v>
      </c>
      <c r="E169" s="31" t="s">
        <v>50</v>
      </c>
      <c r="F169" s="31" t="b">
        <v>1</v>
      </c>
      <c r="G169" s="37"/>
      <c r="H169" s="30"/>
      <c r="I169" s="30"/>
      <c r="J169" s="14">
        <v>1</v>
      </c>
      <c r="K169" s="9" t="s">
        <v>141</v>
      </c>
      <c r="L169" s="9"/>
      <c r="M169" s="31" t="s">
        <v>8</v>
      </c>
      <c r="N169" s="9"/>
    </row>
    <row r="170" spans="1:17" s="4" customFormat="1" x14ac:dyDescent="0.35">
      <c r="A170" s="9" t="s">
        <v>3</v>
      </c>
      <c r="B170" s="11" t="s">
        <v>166</v>
      </c>
      <c r="C170" s="11" t="s">
        <v>103</v>
      </c>
      <c r="D170" s="11" t="s">
        <v>233</v>
      </c>
      <c r="E170" s="31" t="s">
        <v>50</v>
      </c>
      <c r="F170" s="31" t="b">
        <v>1</v>
      </c>
      <c r="G170" s="37"/>
      <c r="H170" s="30"/>
      <c r="I170" s="30"/>
      <c r="J170" s="14">
        <v>0.84000000000000008</v>
      </c>
      <c r="K170" s="9" t="s">
        <v>178</v>
      </c>
      <c r="L170" s="9"/>
      <c r="M170" s="31" t="s">
        <v>8</v>
      </c>
      <c r="N170" s="9"/>
    </row>
    <row r="171" spans="1:17" x14ac:dyDescent="0.35">
      <c r="A171" s="40"/>
      <c r="B171" s="35"/>
      <c r="C171" s="35"/>
      <c r="D171" s="35"/>
      <c r="E171" s="39"/>
      <c r="F171" s="35"/>
      <c r="G171" s="39"/>
      <c r="H171" s="39"/>
      <c r="I171" s="35"/>
      <c r="J171" s="39"/>
      <c r="K171" s="38"/>
      <c r="L171" s="38"/>
      <c r="M171" s="39"/>
      <c r="N171" s="56"/>
      <c r="O171" s="19"/>
      <c r="P171" s="19"/>
      <c r="Q171" s="19"/>
    </row>
    <row r="172" spans="1:17" x14ac:dyDescent="0.35">
      <c r="A172" s="40"/>
      <c r="B172" s="35"/>
      <c r="C172" s="35"/>
      <c r="D172" s="35"/>
      <c r="E172" s="39"/>
      <c r="F172" s="35"/>
      <c r="G172" s="39"/>
      <c r="H172" s="39"/>
      <c r="I172" s="35"/>
      <c r="J172" s="39"/>
      <c r="K172" s="38"/>
      <c r="L172" s="38"/>
      <c r="M172" s="39"/>
      <c r="N172" s="56"/>
      <c r="O172" s="19"/>
      <c r="P172" s="19"/>
      <c r="Q172" s="19"/>
    </row>
    <row r="173" spans="1:17" x14ac:dyDescent="0.35">
      <c r="A173" s="40"/>
      <c r="B173" s="35"/>
      <c r="C173" s="35"/>
      <c r="D173" s="35"/>
      <c r="E173" s="39"/>
      <c r="F173" s="35"/>
      <c r="G173" s="39"/>
      <c r="H173" s="39"/>
      <c r="I173" s="35"/>
      <c r="J173" s="39"/>
      <c r="K173" s="38"/>
      <c r="L173" s="38"/>
      <c r="M173" s="39"/>
      <c r="N173" s="56"/>
      <c r="O173" s="19"/>
      <c r="P173" s="19"/>
      <c r="Q173" s="19"/>
    </row>
    <row r="174" spans="1:17" x14ac:dyDescent="0.35">
      <c r="A174" s="40"/>
      <c r="B174" s="35"/>
      <c r="C174" s="35"/>
      <c r="D174" s="35"/>
      <c r="E174" s="39"/>
      <c r="F174" s="35"/>
      <c r="G174" s="39"/>
      <c r="H174" s="39"/>
      <c r="I174" s="39"/>
      <c r="J174" s="39"/>
      <c r="K174" s="38"/>
      <c r="L174" s="38"/>
      <c r="M174" s="39"/>
      <c r="N174" s="56"/>
      <c r="O174" s="19"/>
      <c r="P174" s="19"/>
      <c r="Q174" s="19"/>
    </row>
    <row r="175" spans="1:17" x14ac:dyDescent="0.35">
      <c r="A175" s="40"/>
      <c r="B175" s="35"/>
      <c r="C175" s="35"/>
      <c r="D175" s="35"/>
      <c r="E175" s="39"/>
      <c r="F175" s="35"/>
      <c r="G175" s="39"/>
      <c r="H175" s="39"/>
      <c r="I175" s="35"/>
      <c r="J175" s="39"/>
      <c r="K175" s="38"/>
      <c r="L175" s="38"/>
      <c r="M175" s="39"/>
      <c r="N175" s="56"/>
      <c r="O175" s="19"/>
      <c r="P175" s="19"/>
      <c r="Q175" s="19"/>
    </row>
    <row r="176" spans="1:17" x14ac:dyDescent="0.35">
      <c r="A176" s="40"/>
      <c r="B176" s="35"/>
      <c r="C176" s="35"/>
      <c r="D176" s="35"/>
      <c r="E176" s="39"/>
      <c r="F176" s="35"/>
      <c r="G176" s="39"/>
      <c r="H176" s="39"/>
      <c r="I176" s="35"/>
      <c r="J176" s="39"/>
      <c r="K176" s="38"/>
      <c r="L176" s="38"/>
      <c r="M176" s="39"/>
      <c r="N176" s="56"/>
      <c r="O176" s="19"/>
      <c r="P176" s="19"/>
      <c r="Q176" s="19"/>
    </row>
    <row r="177" spans="1:17" x14ac:dyDescent="0.35">
      <c r="A177" s="40"/>
      <c r="B177" s="35"/>
      <c r="C177" s="35"/>
      <c r="D177" s="35"/>
      <c r="E177" s="39"/>
      <c r="F177" s="35"/>
      <c r="G177" s="39"/>
      <c r="H177" s="39"/>
      <c r="I177" s="35"/>
      <c r="J177" s="39"/>
      <c r="K177" s="38"/>
      <c r="L177" s="38"/>
      <c r="M177" s="39"/>
      <c r="N177" s="56"/>
      <c r="O177" s="19"/>
      <c r="P177" s="19"/>
      <c r="Q177" s="19"/>
    </row>
    <row r="178" spans="1:17" x14ac:dyDescent="0.35">
      <c r="A178" s="40"/>
      <c r="B178" s="35"/>
      <c r="C178" s="35"/>
      <c r="D178" s="35"/>
      <c r="E178" s="39"/>
      <c r="F178" s="35"/>
      <c r="G178" s="39"/>
      <c r="H178" s="39"/>
      <c r="I178" s="35"/>
      <c r="J178" s="39"/>
      <c r="K178" s="38"/>
      <c r="L178" s="38"/>
      <c r="M178" s="39"/>
      <c r="N178" s="56"/>
      <c r="O178" s="19"/>
      <c r="P178" s="19"/>
      <c r="Q178" s="19"/>
    </row>
    <row r="179" spans="1:17" x14ac:dyDescent="0.35">
      <c r="A179" s="40"/>
      <c r="B179" s="35"/>
      <c r="C179" s="35"/>
      <c r="D179" s="35"/>
      <c r="E179" s="39"/>
      <c r="F179" s="35"/>
      <c r="G179" s="39"/>
      <c r="H179" s="39"/>
      <c r="I179" s="35"/>
      <c r="J179" s="39"/>
      <c r="K179" s="38"/>
      <c r="L179" s="38"/>
      <c r="M179" s="39"/>
      <c r="N179" s="56"/>
      <c r="O179" s="19"/>
      <c r="P179" s="19"/>
      <c r="Q179" s="19"/>
    </row>
    <row r="180" spans="1:17" x14ac:dyDescent="0.35">
      <c r="A180" s="40"/>
      <c r="B180" s="35"/>
      <c r="C180" s="35"/>
      <c r="D180" s="35"/>
      <c r="E180" s="39"/>
      <c r="F180" s="35"/>
      <c r="G180" s="39"/>
      <c r="H180" s="39"/>
      <c r="I180" s="35"/>
      <c r="J180" s="39"/>
      <c r="K180" s="38"/>
      <c r="L180" s="38"/>
      <c r="M180" s="39"/>
      <c r="N180" s="56"/>
      <c r="O180" s="19"/>
      <c r="P180" s="19"/>
      <c r="Q180" s="19"/>
    </row>
    <row r="181" spans="1:17" x14ac:dyDescent="0.35">
      <c r="A181" s="40"/>
      <c r="B181" s="35"/>
      <c r="C181" s="35"/>
      <c r="D181" s="35"/>
      <c r="E181" s="39"/>
      <c r="F181" s="35"/>
      <c r="G181" s="39"/>
      <c r="H181" s="39"/>
      <c r="I181" s="35"/>
      <c r="J181" s="39"/>
      <c r="K181" s="38"/>
      <c r="L181" s="38"/>
      <c r="M181" s="39"/>
      <c r="N181" s="56"/>
      <c r="O181" s="19"/>
      <c r="P181" s="19"/>
      <c r="Q181" s="19"/>
    </row>
  </sheetData>
  <autoFilter ref="A2:N170" xr:uid="{4089D511-4726-4F17-B9CC-CBF04D716E46}">
    <sortState xmlns:xlrd2="http://schemas.microsoft.com/office/spreadsheetml/2017/richdata2" ref="A3:N170">
      <sortCondition descending="1" ref="E3:E170"/>
      <sortCondition ref="A3:A170"/>
      <sortCondition ref="B3:B170"/>
      <sortCondition ref="C3:C170"/>
    </sortState>
  </autoFilter>
  <dataConsolidate/>
  <customSheetViews>
    <customSheetView guid="{2B6E4EF6-96B9-49F1-8098-0BE492220933}" scale="70" showPageBreaks="1" fitToPage="1" printArea="1" showAutoFilter="1">
      <pane xSplit="4" ySplit="2" topLeftCell="E3" activePane="bottomRight" state="frozen"/>
      <selection pane="bottomRight" activeCell="F1" sqref="F1:F1048576"/>
      <pageMargins left="0.2" right="0.15" top="0.39" bottom="0.33" header="0.24" footer="0.17"/>
      <pageSetup paperSize="5" scale="44" fitToHeight="0" orientation="landscape" r:id="rId1"/>
      <headerFooter alignWithMargins="0"/>
      <autoFilter ref="A2:AZ286" xr:uid="{00000000-0000-0000-0000-000000000000}"/>
    </customSheetView>
    <customSheetView guid="{4D52E747-666B-4CDE-863B-36E56635A25A}" scale="80" showPageBreaks="1" fitToPage="1" printArea="1" filter="1" showAutoFilter="1" hiddenColumns="1">
      <pane xSplit="35" ySplit="2" topLeftCell="AS4" activePane="bottomRight" state="frozen"/>
      <selection pane="bottomRight" activeCell="AY4" sqref="AY4"/>
      <pageMargins left="0.2" right="0.15" top="0.39" bottom="0.33" header="0.24" footer="0.17"/>
      <pageSetup paperSize="5" fitToHeight="0" orientation="landscape" r:id="rId2"/>
      <headerFooter alignWithMargins="0"/>
      <autoFilter ref="A2:AY285" xr:uid="{00000000-0000-0000-0000-000000000000}">
        <filterColumn colId="41">
          <filters>
            <filter val="Yes"/>
          </filters>
        </filterColumn>
      </autoFilter>
    </customSheetView>
    <customSheetView guid="{F242261F-B682-4843-9A89-AD8B77699989}" scale="90" showPageBreaks="1" fitToPage="1" printArea="1" filter="1" showAutoFilter="1" hiddenColumns="1">
      <pane xSplit="35" ySplit="2" topLeftCell="AP4" activePane="bottomRight" state="frozen"/>
      <selection pane="bottomRight" activeCell="AS11" sqref="AS11"/>
      <pageMargins left="0.2" right="0.15" top="0.39" bottom="0.33" header="0.24" footer="0.17"/>
      <pageSetup paperSize="5" fitToHeight="0" orientation="landscape" r:id="rId3"/>
      <headerFooter alignWithMargins="0"/>
      <autoFilter ref="A2:AY284" xr:uid="{00000000-0000-0000-0000-000000000000}">
        <filterColumn colId="41">
          <filters>
            <filter val="Yes"/>
          </filters>
        </filterColumn>
      </autoFilter>
    </customSheetView>
    <customSheetView guid="{805FBDA3-710D-41FE-8A39-14AB017B8A53}" scale="70" showPageBreaks="1" fitToPage="1" printArea="1" filter="1" showAutoFilter="1" hiddenColumns="1">
      <pane xSplit="15" ySplit="2" topLeftCell="AP4" activePane="bottomRight" state="frozen"/>
      <selection pane="bottomRight" activeCell="AX2" sqref="AX2"/>
      <pageMargins left="0.2" right="0.15" top="0.39" bottom="0.33" header="0.24" footer="0.17"/>
      <pageSetup paperSize="5" scale="81" fitToHeight="0" orientation="landscape" r:id="rId4"/>
      <headerFooter alignWithMargins="0"/>
      <autoFilter ref="A2:AY277" xr:uid="{00000000-0000-0000-0000-000000000000}">
        <filterColumn colId="41">
          <filters>
            <filter val="Yes"/>
          </filters>
        </filterColumn>
      </autoFilter>
    </customSheetView>
    <customSheetView guid="{887E491D-5A2E-4A19-BD7A-D004DA8EF62C}" showPageBreaks="1" fitToPage="1" printArea="1" filter="1" showAutoFilter="1" hiddenColumns="1">
      <pane xSplit="35" ySplit="2" topLeftCell="AR4" activePane="bottomRight" state="frozen"/>
      <selection pane="bottomRight" activeCell="AV289" sqref="AV289"/>
      <pageMargins left="0.2" right="0.15" top="0.39" bottom="0.33" header="0.24" footer="0.17"/>
      <pageSetup paperSize="5" fitToHeight="0" orientation="landscape" r:id="rId5"/>
      <headerFooter alignWithMargins="0"/>
      <autoFilter ref="A2:AY285" xr:uid="{00000000-0000-0000-0000-000000000000}">
        <filterColumn colId="2">
          <filters>
            <filter val="BILD - Mid Stream Incentive"/>
          </filters>
        </filterColumn>
      </autoFilter>
    </customSheetView>
    <customSheetView guid="{898BBBC5-6F9C-48A1-B142-5BE466493B7E}" scale="90" showPageBreaks="1" fitToPage="1" printArea="1" filter="1" showAutoFilter="1" hiddenColumns="1">
      <pane xSplit="35" ySplit="10" topLeftCell="AK12" activePane="bottomRight" state="frozen"/>
      <selection pane="bottomRight" activeCell="C27" sqref="C27"/>
      <pageMargins left="0.2" right="0.15" top="0.39" bottom="0.33" header="0.24" footer="0.17"/>
      <pageSetup paperSize="5" fitToHeight="0" orientation="landscape" r:id="rId6"/>
      <headerFooter alignWithMargins="0"/>
      <autoFilter ref="A2:AY286" xr:uid="{00000000-0000-0000-0000-000000000000}">
        <filterColumn colId="41">
          <filters>
            <filter val="Yes 2020-09-18"/>
          </filters>
        </filterColumn>
      </autoFilter>
    </customSheetView>
  </customSheetViews>
  <mergeCells count="1">
    <mergeCell ref="G1:L1"/>
  </mergeCells>
  <phoneticPr fontId="1" type="noConversion"/>
  <pageMargins left="0.2" right="0.15" top="0.39" bottom="0.33" header="0.24" footer="0.17"/>
  <pageSetup paperSize="5" fitToHeight="0" orientation="landscape" r:id="rId7"/>
  <headerFooter alignWithMargins="0"/>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A461FA1F7826408B9CAD188593034B" ma:contentTypeVersion="10" ma:contentTypeDescription="Create a new document." ma:contentTypeScope="" ma:versionID="4c266bb465dc5de78325cec09ce4e744">
  <xsd:schema xmlns:xsd="http://www.w3.org/2001/XMLSchema" xmlns:xs="http://www.w3.org/2001/XMLSchema" xmlns:p="http://schemas.microsoft.com/office/2006/metadata/properties" xmlns:ns3="a399d5b1-a63a-4acf-b579-ca4c9c9cd14f" targetNamespace="http://schemas.microsoft.com/office/2006/metadata/properties" ma:root="true" ma:fieldsID="45656b9db171ae6fe72c60fe28f66e65" ns3:_="">
    <xsd:import namespace="a399d5b1-a63a-4acf-b579-ca4c9c9cd14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9d5b1-a63a-4acf-b579-ca4c9c9cd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B25080-97E5-4FA5-8028-9B28C49E75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399d5b1-a63a-4acf-b579-ca4c9c9cd14f"/>
    <ds:schemaRef ds:uri="http://www.w3.org/XML/1998/namespace"/>
    <ds:schemaRef ds:uri="http://purl.org/dc/dcmitype/"/>
  </ds:schemaRefs>
</ds:datastoreItem>
</file>

<file path=customXml/itemProps2.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3.xml><?xml version="1.0" encoding="utf-8"?>
<ds:datastoreItem xmlns:ds="http://schemas.openxmlformats.org/officeDocument/2006/customXml" ds:itemID="{FB17EF8D-CFE3-40F4-88BE-B8ECDB5D6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9d5b1-a63a-4acf-b579-ca4c9c9cd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ComEd NTG Ratios</vt:lpstr>
      <vt:lpstr>'ComEd NTG Ratios'!Print_Area</vt:lpstr>
      <vt:lpstr>'ComEd NTG Ratios'!Print_Titles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Agapay-Read</dc:creator>
  <cp:lastModifiedBy>CJ Consulting</cp:lastModifiedBy>
  <dcterms:created xsi:type="dcterms:W3CDTF">2018-08-29T22:52:44Z</dcterms:created>
  <dcterms:modified xsi:type="dcterms:W3CDTF">2020-10-01T14:02:36Z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0x010100DDA461FA1F7826408B9CAD188593034B</vt:lpwstr>
  </property>
</Properties>
</file>