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accesshub-my.sharepoint.com/personal/pashah_guidehouse_com/Documents/"/>
    </mc:Choice>
  </mc:AlternateContent>
  <xr:revisionPtr revIDLastSave="0" documentId="8_{21882E54-DD61-42F5-A3A7-E2CA4CB71901}" xr6:coauthVersionLast="47" xr6:coauthVersionMax="47" xr10:uidLastSave="{00000000-0000-0000-0000-000000000000}"/>
  <bookViews>
    <workbookView xWindow="-110" yWindow="-110" windowWidth="19420" windowHeight="10300" xr2:uid="{00000000-000D-0000-FFFF-FFFF00000000}"/>
  </bookViews>
  <sheets>
    <sheet name="2026 Recommendations" sheetId="4" r:id="rId1"/>
    <sheet name="Pivot" sheetId="13" state="hidden" r:id="rId2"/>
    <sheet name="Drop Down Lists" sheetId="11" state="hidden" r:id="rId3"/>
    <sheet name="QC" sheetId="6" state="hidden" r:id="rId4"/>
  </sheets>
  <definedNames>
    <definedName name="_xlnm._FilterDatabase" localSheetId="0" hidden="1">#REF!</definedName>
    <definedName name="_ftn1" localSheetId="0">'2026 Recommendations'!$O$56</definedName>
    <definedName name="_ftn2" localSheetId="0">'2026 Recommendations'!$O$57</definedName>
    <definedName name="_Hlk190106167" localSheetId="0">'2026 Recommendations'!$O$39</definedName>
    <definedName name="_Hlk190106195" localSheetId="0">'2026 Recommendations'!$O$50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2B6E4EF6_96B9_49F1_8098_0BE492220933_.wvu.FilterData" localSheetId="0" hidden="1">#REF!</definedName>
    <definedName name="Z_2B6E4EF6_96B9_49F1_8098_0BE492220933_.wvu.PrintArea" localSheetId="0" hidden="1">#REF!</definedName>
    <definedName name="Z_2B6E4EF6_96B9_49F1_8098_0BE492220933_.wvu.PrintTitles" localSheetId="0" hidden="1">'2026 Recommendations'!$1:$1</definedName>
    <definedName name="Z_4D52E747_666B_4CDE_863B_36E56635A25A_.wvu.Cols" localSheetId="0" hidden="1">'2026 Recommendations'!#REF!,#REF!</definedName>
    <definedName name="Z_4D52E747_666B_4CDE_863B_36E56635A25A_.wvu.FilterData" localSheetId="0" hidden="1">#REF!</definedName>
    <definedName name="Z_4D52E747_666B_4CDE_863B_36E56635A25A_.wvu.PrintArea" localSheetId="0" hidden="1">#REF!</definedName>
    <definedName name="Z_4D52E747_666B_4CDE_863B_36E56635A25A_.wvu.PrintTitles" localSheetId="0" hidden="1">'2026 Recommendations'!$1:$1</definedName>
    <definedName name="Z_805FBDA3_710D_41FE_8A39_14AB017B8A53_.wvu.Cols" localSheetId="0" hidden="1">'2026 Recommendations'!#REF!,#REF!,'2026 Recommendations'!#REF!,'2026 Recommendations'!#REF!</definedName>
    <definedName name="Z_805FBDA3_710D_41FE_8A39_14AB017B8A53_.wvu.FilterData" localSheetId="0" hidden="1">#REF!</definedName>
    <definedName name="Z_805FBDA3_710D_41FE_8A39_14AB017B8A53_.wvu.PrintArea" localSheetId="0" hidden="1">#REF!</definedName>
    <definedName name="Z_805FBDA3_710D_41FE_8A39_14AB017B8A53_.wvu.PrintTitles" localSheetId="0" hidden="1">'2026 Recommendations'!$1:$1</definedName>
    <definedName name="Z_887E491D_5A2E_4A19_BD7A_D004DA8EF62C_.wvu.Cols" localSheetId="0" hidden="1">'2026 Recommendations'!#REF!,#REF!</definedName>
    <definedName name="Z_887E491D_5A2E_4A19_BD7A_D004DA8EF62C_.wvu.FilterData" localSheetId="0" hidden="1">#REF!</definedName>
    <definedName name="Z_887E491D_5A2E_4A19_BD7A_D004DA8EF62C_.wvu.PrintArea" localSheetId="0" hidden="1">#REF!</definedName>
    <definedName name="Z_887E491D_5A2E_4A19_BD7A_D004DA8EF62C_.wvu.PrintTitles" localSheetId="0" hidden="1">'2026 Recommendations'!$1:$1</definedName>
    <definedName name="Z_898BBBC5_6F9C_48A1_B142_5BE466493B7E_.wvu.Cols" localSheetId="0" hidden="1">'2026 Recommendations'!#REF!,#REF!</definedName>
    <definedName name="Z_898BBBC5_6F9C_48A1_B142_5BE466493B7E_.wvu.FilterData" localSheetId="0" hidden="1">#REF!</definedName>
    <definedName name="Z_898BBBC5_6F9C_48A1_B142_5BE466493B7E_.wvu.PrintArea" localSheetId="0" hidden="1">#REF!</definedName>
    <definedName name="Z_898BBBC5_6F9C_48A1_B142_5BE466493B7E_.wvu.PrintTitles" localSheetId="0" hidden="1">'2026 Recommendations'!$1:$1</definedName>
    <definedName name="Z_F242261F_B682_4843_9A89_AD8B77699989_.wvu.Cols" localSheetId="0" hidden="1">'2026 Recommendations'!#REF!,#REF!</definedName>
    <definedName name="Z_F242261F_B682_4843_9A89_AD8B77699989_.wvu.FilterData" localSheetId="0" hidden="1">#REF!</definedName>
    <definedName name="Z_F242261F_B682_4843_9A89_AD8B77699989_.wvu.PrintArea" localSheetId="0" hidden="1">#REF!</definedName>
    <definedName name="Z_F242261F_B682_4843_9A89_AD8B77699989_.wvu.PrintTitles" localSheetId="0" hidden="1">'2026 Recommendations'!$1:$1</definedName>
  </definedNames>
  <calcPr calcId="191028"/>
  <customWorkbookViews>
    <customWorkbookView name="Jeff Erickson - Personal View" guid="{2B6E4EF6-96B9-49F1-8098-0BE492220933}" mergeInterval="0" personalView="1" maximized="1" xWindow="97" yWindow="-12" windowWidth="1835" windowHeight="1104" activeSheetId="1"/>
    <customWorkbookView name="Michael Freed - Personal View" guid="{4D52E747-666B-4CDE-863B-36E56635A25A}" mergeInterval="0" personalView="1" maximized="1" xWindow="-8" yWindow="-8" windowWidth="2576" windowHeight="1416" activeSheetId="1" showComments="commIndAndComment"/>
    <customWorkbookView name="Laura Agapay-Read - Personal View" guid="{F242261F-B682-4843-9A89-AD8B77699989}" mergeInterval="0" personalView="1" maximized="1" xWindow="-8" yWindow="-8" windowWidth="1936" windowHeight="1056" activeSheetId="1"/>
    <customWorkbookView name="Eric Davis - Personal View" guid="{805FBDA3-710D-41FE-8A39-14AB017B8A53}" mergeInterval="0" personalView="1" maximized="1" xWindow="-9" yWindow="-9" windowWidth="1938" windowHeight="1048" activeSheetId="1"/>
    <customWorkbookView name="Cherlyn Seruto - Personal View" guid="{887E491D-5A2E-4A19-BD7A-D004DA8EF62C}" mergeInterval="0" personalView="1" maximized="1" xWindow="-8" yWindow="-8" windowWidth="1936" windowHeight="1056" activeSheetId="1"/>
    <customWorkbookView name="CJ Consulting - Personal View" guid="{898BBBC5-6F9C-48A1-B142-5BE466493B7E}" mergeInterval="0" personalView="1" maximized="1" xWindow="1912" yWindow="-8" windowWidth="1936" windowHeight="1056" activeSheetId="1"/>
  </customWorkbookViews>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1" i="4" l="1"/>
  <c r="M91" i="4"/>
  <c r="M90" i="4"/>
  <c r="M81" i="4"/>
  <c r="M80" i="4"/>
  <c r="M77" i="4"/>
  <c r="M88" i="4"/>
  <c r="M21" i="4"/>
  <c r="M20" i="4"/>
  <c r="M19" i="4"/>
  <c r="M15" i="4"/>
  <c r="M17" i="4"/>
  <c r="M22" i="4"/>
  <c r="M2" i="4"/>
  <c r="M154" i="4"/>
  <c r="M146" i="4"/>
  <c r="M153" i="4"/>
  <c r="M42" i="4" l="1"/>
  <c r="M92" i="4"/>
  <c r="M150" i="4"/>
  <c r="M135" i="4" l="1"/>
  <c r="M109" i="4"/>
  <c r="M12" i="4"/>
  <c r="M45" i="4"/>
  <c r="M8" i="4"/>
  <c r="M9" i="4"/>
  <c r="M10" i="4"/>
  <c r="M11" i="4"/>
  <c r="M23" i="4"/>
  <c r="M24" i="4"/>
  <c r="M25" i="4"/>
  <c r="M26" i="4"/>
  <c r="M30" i="4"/>
  <c r="M31" i="4"/>
  <c r="M97" i="4"/>
  <c r="M98" i="4"/>
  <c r="M99" i="4"/>
  <c r="M100" i="4"/>
  <c r="M101" i="4"/>
  <c r="M102" i="4"/>
  <c r="M103" i="4"/>
  <c r="M104" i="4"/>
  <c r="M105" i="4"/>
  <c r="M106" i="4"/>
  <c r="M107" i="4"/>
  <c r="M108" i="4"/>
  <c r="M110" i="4"/>
  <c r="M111" i="4"/>
  <c r="M112" i="4"/>
  <c r="M113" i="4"/>
  <c r="M114" i="4"/>
  <c r="M126" i="4"/>
  <c r="M115" i="4"/>
  <c r="M127" i="4"/>
  <c r="M116" i="4"/>
  <c r="M136" i="4"/>
  <c r="M117" i="4"/>
  <c r="M137" i="4"/>
  <c r="M128" i="4"/>
  <c r="M118" i="4"/>
  <c r="M138" i="4"/>
  <c r="M139" i="4"/>
  <c r="M119" i="4"/>
  <c r="M129" i="4"/>
  <c r="M130" i="4"/>
  <c r="M140" i="4"/>
  <c r="M120" i="4"/>
  <c r="M141" i="4"/>
  <c r="M142" i="4"/>
  <c r="M131" i="4"/>
  <c r="M143" i="4"/>
  <c r="M121" i="4"/>
  <c r="M122" i="4"/>
  <c r="M144" i="4"/>
  <c r="M123" i="4"/>
  <c r="M132" i="4"/>
  <c r="M133" i="4"/>
  <c r="M124" i="4"/>
  <c r="M134" i="4"/>
  <c r="M125" i="4"/>
  <c r="M145" i="4"/>
  <c r="M147" i="4"/>
  <c r="M148" i="4"/>
  <c r="M149" i="4"/>
  <c r="M152" i="4"/>
  <c r="M155" i="4"/>
  <c r="M156" i="4"/>
  <c r="M157" i="4"/>
  <c r="M158" i="4"/>
  <c r="M159" i="4"/>
  <c r="M160"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4" i="4"/>
  <c r="M195" i="4"/>
  <c r="M196" i="4"/>
  <c r="M193" i="4"/>
  <c r="M197" i="4"/>
  <c r="M198" i="4"/>
  <c r="M199" i="4"/>
  <c r="M200" i="4"/>
  <c r="M201" i="4"/>
  <c r="M202" i="4"/>
  <c r="M203" i="4"/>
  <c r="M204" i="4"/>
  <c r="M205" i="4"/>
  <c r="M206" i="4"/>
  <c r="M207" i="4"/>
  <c r="M208" i="4"/>
  <c r="M209" i="4"/>
  <c r="M210" i="4"/>
  <c r="M211" i="4"/>
  <c r="M38" i="4"/>
  <c r="M39" i="4"/>
  <c r="M40" i="4"/>
  <c r="M41" i="4"/>
  <c r="M43"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27" i="4" l="1"/>
</calcChain>
</file>

<file path=xl/sharedStrings.xml><?xml version="1.0" encoding="utf-8"?>
<sst xmlns="http://schemas.openxmlformats.org/spreadsheetml/2006/main" count="2250" uniqueCount="368">
  <si>
    <t>Sector</t>
  </si>
  <si>
    <t>IE</t>
  </si>
  <si>
    <t>Program Name</t>
  </si>
  <si>
    <t>Program Component</t>
  </si>
  <si>
    <t>Measure Name</t>
  </si>
  <si>
    <t>Former Program Names</t>
  </si>
  <si>
    <t>New NTG Study to Provide a 2026 NTG Recommendation
(Yes or No)</t>
  </si>
  <si>
    <t>2026 NTG Value the same as 2025 NTG Value
(Yes or No)</t>
  </si>
  <si>
    <t>2026 Recommended Free Ridership</t>
  </si>
  <si>
    <t>2026 Recommended Participant Spillover</t>
  </si>
  <si>
    <t>2026 Recommended Non-participant Spillover</t>
  </si>
  <si>
    <t>2026 Recommended Active EESP Spillover</t>
  </si>
  <si>
    <t>2026 NTG Recommendation - Calculated</t>
  </si>
  <si>
    <t xml:space="preserve">2025 NTG </t>
  </si>
  <si>
    <t>2026 Free Ridership Source</t>
  </si>
  <si>
    <t>2026 Spillover Source</t>
  </si>
  <si>
    <t>2026 Recommendations Notes</t>
  </si>
  <si>
    <t>SAG Consensus Notes</t>
  </si>
  <si>
    <t>Consensus Achieved
(MM-DD-YYYY)</t>
  </si>
  <si>
    <t>Business</t>
  </si>
  <si>
    <t>No</t>
  </si>
  <si>
    <t>Behavior - Bus/Pub</t>
  </si>
  <si>
    <t>Strategic Energy Management</t>
  </si>
  <si>
    <t>Strategic Energy Management - All</t>
  </si>
  <si>
    <t>Yes</t>
  </si>
  <si>
    <t>CY2023 SAG consensus value</t>
  </si>
  <si>
    <t>NA</t>
  </si>
  <si>
    <t>Strategic Energy Management - SEM Express</t>
  </si>
  <si>
    <t>Varies</t>
  </si>
  <si>
    <t>For each measure, the evaluation team will use the most relevant NTG value from a comparable prescriptive program that also offers the same measure.</t>
  </si>
  <si>
    <t>Business Energy Analyzer</t>
  </si>
  <si>
    <t>SAG default value</t>
  </si>
  <si>
    <t>No research and utilizing the SAG default value</t>
  </si>
  <si>
    <t>Incentives</t>
  </si>
  <si>
    <t>Custom</t>
  </si>
  <si>
    <t>All but Street Lights and Data Centers New Construction</t>
  </si>
  <si>
    <t>Custom, Custom Incentive</t>
  </si>
  <si>
    <t>New Combination of Meaures</t>
  </si>
  <si>
    <t>0.33 kWh, 0.32 kW</t>
  </si>
  <si>
    <t>0.67 kWh, 0.68 kW</t>
  </si>
  <si>
    <t>0.63 kWh, 0.57 kW</t>
  </si>
  <si>
    <t>In-depth telephone interviews and web surveys for sampled projects during each of the three years studied (CY2022, CY2023 and CY2024)</t>
  </si>
  <si>
    <t xml:space="preserve">This is a new combination of measures. The CY2025 NTG value in this row is from "All but Street Lights and Data Centers" from last year. </t>
  </si>
  <si>
    <t>Data Center: New Construction</t>
  </si>
  <si>
    <t>Data Center</t>
  </si>
  <si>
    <t>0.95 kWh, 0.95 kW</t>
  </si>
  <si>
    <t>0.05 for kWh and 0.05 for kW</t>
  </si>
  <si>
    <t>0.06 for kWh and 0.06 for kW</t>
  </si>
  <si>
    <t>LED Street Lights</t>
  </si>
  <si>
    <t>CY2018 participating customer survey</t>
  </si>
  <si>
    <t>Standard</t>
  </si>
  <si>
    <t>LED Streetlighting ComEd-Owned</t>
  </si>
  <si>
    <t>LED Streetlighting, LED Street Lighting</t>
  </si>
  <si>
    <t>CY2024 SAG Consensus Value</t>
  </si>
  <si>
    <t>LED Streetlighting Municipality-Owned</t>
  </si>
  <si>
    <t>Researched sample was too small to produce reliable estimate. Continue using the CY2024 value.</t>
  </si>
  <si>
    <t>Lighting</t>
  </si>
  <si>
    <t>Standard, Standard Incentive, Incentives - Standard, Business Incentive Program</t>
  </si>
  <si>
    <t>CY2023 participant web surveys</t>
  </si>
  <si>
    <t>Participant SO - Web surveys with participants in CY2022 and first half of CY2023
EESP SO - Web surveys with EESPs who completed projects in CY2023</t>
  </si>
  <si>
    <t>Non - Lighting</t>
  </si>
  <si>
    <t>Thermostat</t>
  </si>
  <si>
    <t xml:space="preserve">Thermostat TRM savings are between net and gross, so thermostat NTG is defined as: 1 – (free ridership *0.5) + nonparticipant spillover (using the non-lighting free-ridership).  TRM thermostat savings are net in terms of participant spillover and gross in terms of nonparticipant spillover. EESP spillover represents both participant and nonparticipant spillover, therefore we propose to also reduce EESP SO by half and define thermostat NTG as 1-(free ridership * 0.5) + (EESP Spillover *0.5). </t>
  </si>
  <si>
    <t>Midstream/Upstream</t>
  </si>
  <si>
    <t>Commercial Food Service Equipment</t>
  </si>
  <si>
    <t>Upstream Commercial Food Service Equipment (when it was offered as a Pilot)</t>
  </si>
  <si>
    <t>CY2025 survey and interviews with suppliers and end-users</t>
  </si>
  <si>
    <t>Instant Discounts</t>
  </si>
  <si>
    <t>Battery Charger</t>
  </si>
  <si>
    <t>Instant Discounts, Midstream Incentive, Business Instant Lighting Discounts (BILD)</t>
  </si>
  <si>
    <r>
      <t xml:space="preserve">Recommend using the default of 0.80 NTG due to insufficient responses and poor relative precision from both TAs and participants
</t>
    </r>
    <r>
      <rPr>
        <sz val="12"/>
        <color rgb="FF7030A0"/>
        <rFont val="Calibri"/>
        <family val="2"/>
        <scheme val="minor"/>
      </rPr>
      <t>*Please note this memo is under active review and discussion with ComEd. Any updated NTG recommendations will be shared when finalized with the Program Team and ComEd.</t>
    </r>
  </si>
  <si>
    <t>Heat Pump</t>
  </si>
  <si>
    <t>Interviews with CY2024 Trade Allys</t>
  </si>
  <si>
    <t>Surveys and interviews with CY2024 Participant and Trade Allys were completed but results are only based off of Trade Ally responses due to poor relatively precision of the participant FR estimates</t>
  </si>
  <si>
    <t>Heat Pump (VRF)</t>
  </si>
  <si>
    <t>New Measure</t>
  </si>
  <si>
    <t>HVAC Equipment</t>
  </si>
  <si>
    <t xml:space="preserve">Surveys and interviews with CY2024 Participant and Trade Allys were completed but results are only based off of Trade Ally responses due to poor relatively precision of the participant FR estimates
</t>
  </si>
  <si>
    <t>LED Exit Sign</t>
  </si>
  <si>
    <t>*Please note this memo is under active review and discussion with ComEd. Any updated NTG recommendations will be shared when finalized with the Program Team and ComEd.</t>
  </si>
  <si>
    <t>LED Fixture</t>
  </si>
  <si>
    <t>Surveys with CY2024 Participant and Trade Allys</t>
  </si>
  <si>
    <t>LED Screw-In</t>
  </si>
  <si>
    <t>Linear LED (TLED)</t>
  </si>
  <si>
    <t>Lithium-Ion Fork Trucks</t>
  </si>
  <si>
    <t>Surveys and interviews with CY2024 Participant and Trade Allys</t>
  </si>
  <si>
    <t>New Construction - Bus/Pub</t>
  </si>
  <si>
    <t>Non Residential New Construction</t>
  </si>
  <si>
    <t>Electric Building-level</t>
  </si>
  <si>
    <t>Non Residential New Construction, New Construction, C&amp;I New Construction</t>
  </si>
  <si>
    <t>Survey of participants, four-year average used (CY2018-CY2023).</t>
  </si>
  <si>
    <t>https://www.ilsag.info/wp-content/uploads/Combined-Utility-Non-Residential-New-Construction-NTG-Memo-2023-09-07-Final.pdf</t>
  </si>
  <si>
    <t>Gas Building-level</t>
  </si>
  <si>
    <t>Small Business</t>
  </si>
  <si>
    <t>All but Thermostat and Kits</t>
  </si>
  <si>
    <t>Small Business, Small Business Energy Savings (SBES), Small Business Direct Install. This include public customers as well: Combined Private, Public, and Public Small Facilities</t>
  </si>
  <si>
    <t>Survey of participants and survey of service providers</t>
  </si>
  <si>
    <t>ComEd-Small-Business-NTG-Memo-2023-09-06-Final.pdf</t>
  </si>
  <si>
    <t>Kits</t>
  </si>
  <si>
    <t>Small Business Kits, SBK, SB Kits, Rural Small Business Kits</t>
  </si>
  <si>
    <t>CY2020 participating customer survey</t>
  </si>
  <si>
    <t>https%3A%2F%2Fwww.ilsag.info%2Fwp-content%2Fuploads%2FComEd-NTG-CY2025-Recommendations-Final-2024-09-25.xlsx</t>
  </si>
  <si>
    <t>SAG consensus value from the Small Business NTG study in CY2023; By formula: 1 – (current research free ridership * 0.5) + nonparticipant spillover</t>
  </si>
  <si>
    <t>Targeted Systems</t>
  </si>
  <si>
    <t>Building Operator Certification</t>
  </si>
  <si>
    <t>Ex ante value is net</t>
  </si>
  <si>
    <t>The IL-TRM BOC measure specifies savings as net savings.</t>
  </si>
  <si>
    <t>Industrial Systems</t>
  </si>
  <si>
    <t>Industrial Systems, Industrial Systems Optimization, Compressed Air</t>
  </si>
  <si>
    <t xml:space="preserve">0.23 for kWh and 0.20 for kW </t>
  </si>
  <si>
    <t>0.77 for kWh and 0.80 for kW</t>
  </si>
  <si>
    <t>In-depth telephone interviews and web surveys for sampled projects during each of the three years studied (CY2021, CY2022 and CY2023)</t>
  </si>
  <si>
    <t>https://www.ilsag.info/wp-content/uploads/ComEd-IS-NTG-2024-Memo-2024-09-16-FINAL.pdf</t>
  </si>
  <si>
    <t>Retro-commissioning</t>
  </si>
  <si>
    <t>Retro-commissioning - All</t>
  </si>
  <si>
    <t>Retro-commissioning, RCx, Retrocommissioning</t>
  </si>
  <si>
    <t>CY2023 participant telephone interviews and web surveys</t>
  </si>
  <si>
    <t>Participant SO - Web surveys with CY2022 participants
EESP SO - Telephone interviews and web surveys with EESPs who completed projects in CY2023</t>
  </si>
  <si>
    <t>IL-Coordinated-RCx-NTG-2024-Memo-2024-09-11-FINAL.pdf</t>
  </si>
  <si>
    <t>Virtual Commissioning (VCx)</t>
  </si>
  <si>
    <t>Virtual Commissioning (VCx) - All</t>
  </si>
  <si>
    <t>Virtual Commissioning (VCx), VCx, Virtual Commissioning within RCx, Power Take-Off, Energy Advisor (EA), Energy Advisor Monitoring-Based Commissioning, Remote Commissioning</t>
  </si>
  <si>
    <t xml:space="preserve">CY2020 participating customer survey </t>
  </si>
  <si>
    <t>ComEd-VCx-CY2021-NTG-Memo-2021-09-20-Final.pdf</t>
  </si>
  <si>
    <t>Multi-Segment</t>
  </si>
  <si>
    <t>Voltage Optimization</t>
  </si>
  <si>
    <t xml:space="preserve">No NTG. Net Savings only. </t>
  </si>
  <si>
    <t xml:space="preserve">Pilots </t>
  </si>
  <si>
    <t>TBD</t>
  </si>
  <si>
    <t>Various</t>
  </si>
  <si>
    <t>Various pilots. NTG will be established when their stage of development allows.</t>
  </si>
  <si>
    <t>Residential + IE</t>
  </si>
  <si>
    <t>Behavior - Res/IE</t>
  </si>
  <si>
    <t>Home Energy Reports</t>
  </si>
  <si>
    <t>Home Energy Report - All</t>
  </si>
  <si>
    <t>Home Energy Report, Residential Behavior, Opower</t>
  </si>
  <si>
    <t>Analysis produces net savings. No NTG.</t>
  </si>
  <si>
    <t>Contractor/Midstream Rebates</t>
  </si>
  <si>
    <t>Midstream</t>
  </si>
  <si>
    <t>Advanced (Smart) Thermostat</t>
  </si>
  <si>
    <t>Residential HVAC, Pre CY2021: Heating and Cooling Rebates. Home Energy Rebate. HVAC and Wx Rebate. CSR</t>
  </si>
  <si>
    <t>0.80 cooling, 0.90 heating</t>
  </si>
  <si>
    <t>Cooling: Policy Manual default
Heating: SAG consensus. TRM savings are between net and gross therefore NTG should be between the default value (0.8) and 1.0.</t>
  </si>
  <si>
    <t>ASHP Tune-Up</t>
  </si>
  <si>
    <t>Residential HVAC, Pre CY2021: Heating and Cooling Rebates.</t>
  </si>
  <si>
    <t>Research inconclusive, default value</t>
  </si>
  <si>
    <t>CAC Tune-Up</t>
  </si>
  <si>
    <t>Duct Sealing</t>
  </si>
  <si>
    <t>Residential HVAC, Pre CY2021: Heating, Cooling &amp; Weatherization Rebate. Wx Rebate</t>
  </si>
  <si>
    <t>PY9 and CY2018 participating customer survey</t>
  </si>
  <si>
    <t>PY9 participating customer survey</t>
  </si>
  <si>
    <t>ECM Furnace Motor--with Furnace Upgrade</t>
  </si>
  <si>
    <t xml:space="preserve">CY2018 participating customer survey </t>
  </si>
  <si>
    <t>PY8 participating customer survey</t>
  </si>
  <si>
    <t>ECM Furnace Motor--without Furnace Upgrade</t>
  </si>
  <si>
    <t>Midstream Central Air Conditioner</t>
  </si>
  <si>
    <t>Participating contractor and distributor survey fielded Jun-Jul 2023</t>
  </si>
  <si>
    <t>Midstream Heat Pump (including DMSHP, ASHP, and GSHP)</t>
  </si>
  <si>
    <t>Electric Homes New Construction</t>
  </si>
  <si>
    <t>All Measures</t>
  </si>
  <si>
    <t>New Construction - Pilot, EHNC</t>
  </si>
  <si>
    <t xml:space="preserve">Participating builder survey fielded in July 2025. </t>
  </si>
  <si>
    <t>Participating builder survey fielded in July 2025. Survey indicated spillover was potentially present but did not quantify spillover from participating builders.</t>
  </si>
  <si>
    <t>Multifamily Upgrades</t>
  </si>
  <si>
    <t>Market Rate Multifamily</t>
  </si>
  <si>
    <t>Multi-Family Assessments, Multifamily Energy Savings, Multi-Family Market Rate</t>
  </si>
  <si>
    <t>Cooling: Policy Manual default. 
Heating: SAG consensus. TRM savings are between net and gross therefore NTG should be between the default value (0.8) and 1.0.</t>
  </si>
  <si>
    <t>Advanced Power Strip (Tier 1)</t>
  </si>
  <si>
    <t>PY9-CY2018 &amp; CY2021-CY2022 Composite</t>
  </si>
  <si>
    <t>Advanced Power Strip (Tier 2)</t>
  </si>
  <si>
    <t>Bathroom Faucet Aerator</t>
  </si>
  <si>
    <t>Beverage and Snack Control</t>
  </si>
  <si>
    <t>Controls (In Unit)</t>
  </si>
  <si>
    <t>DWH Pipe Insulation</t>
  </si>
  <si>
    <t>Fluorescent Delamping (Common Area)</t>
  </si>
  <si>
    <t>Kitchen Faucet Aerator</t>
  </si>
  <si>
    <t>Multi-Family Assessments, Multifamily Energy Savings</t>
  </si>
  <si>
    <t>LED Linear (Common Area)</t>
  </si>
  <si>
    <t>LED Omnidirectional</t>
  </si>
  <si>
    <t>LED Specialty</t>
  </si>
  <si>
    <t>Occupancy Sensor Lighting Control</t>
  </si>
  <si>
    <t>Other, Direct Installed in Common Area</t>
  </si>
  <si>
    <t>Other, Direct Installed in Unit</t>
  </si>
  <si>
    <t>Programmable Thermostat (Comprehensive)</t>
  </si>
  <si>
    <t>Programmable Thermostat (Direct Install)</t>
  </si>
  <si>
    <t>Reprogram Thermostat</t>
  </si>
  <si>
    <t>Showerhead</t>
  </si>
  <si>
    <t>Product Distribution</t>
  </si>
  <si>
    <t>Elementary Ed</t>
  </si>
  <si>
    <t>7-Plug Advanced Power Strip</t>
  </si>
  <si>
    <t>Elementary Energy Education, EEE, School Kit, Elementary Education, Super Savers</t>
  </si>
  <si>
    <t>Secondary literature review completed June 2025</t>
  </si>
  <si>
    <t>Aerator</t>
  </si>
  <si>
    <t>All Other</t>
  </si>
  <si>
    <t>Door Sweep</t>
  </si>
  <si>
    <t>LED (specialty)</t>
  </si>
  <si>
    <t>Secondary research showed that similar school-based distribution programs continue to use a NTGR of 1.00, and for other kit programs where NTGR is less than 1.00, they contained LEDs, a measure with increasing free ridership</t>
  </si>
  <si>
    <t>LED Nightlight</t>
  </si>
  <si>
    <t>Showertimer</t>
  </si>
  <si>
    <t>Water Heater Temp Setback</t>
  </si>
  <si>
    <t>Weatherstripping</t>
  </si>
  <si>
    <t>Window Insulation Kit</t>
  </si>
  <si>
    <t>Retail/Online</t>
  </si>
  <si>
    <t>Appliance Rebates</t>
  </si>
  <si>
    <t>Appliance Rebates, Energy Star Appliance Rebate</t>
  </si>
  <si>
    <t>CY2024/CY2025 Participant Surveys</t>
  </si>
  <si>
    <t>CY2024 Participant Surveys</t>
  </si>
  <si>
    <t xml:space="preserve">Smart Thermostat calculations reflect updated approach noted in the TRM. The formula: 1 – (Current Research FR * 0.5) + Non-part spillover. Participant spillover is included in gross savings estimates and not added to NTG Ratio. Per IL TRM V13 page 220 out of 553, footnote 704.
</t>
  </si>
  <si>
    <t>Unable to conduct FR analysis due to lack of participant contact information</t>
  </si>
  <si>
    <t>No participant contact information collected for this measure due to point of sale delivery, unable to conduct FR analysis</t>
  </si>
  <si>
    <t>Air Purifier</t>
  </si>
  <si>
    <t>Surveys conducted in two waves. First wave conducted in the fall of 2024 and second wave in the spring of 2025</t>
  </si>
  <si>
    <t>Air Sealing (excluding spray foam insulation)</t>
  </si>
  <si>
    <t>All-in-one Clothes Washer and Dryer</t>
  </si>
  <si>
    <t>Income Eligible Product Discounts, Lighting Discounts - Income Eligible and Appliance Rebates - Income Eligible</t>
  </si>
  <si>
    <t>This is a new measure but no research was done and so 0.8 is being used</t>
  </si>
  <si>
    <t>Clothes Washer</t>
  </si>
  <si>
    <t>Dehumidifier</t>
  </si>
  <si>
    <t>Electric Clothes Dryer</t>
  </si>
  <si>
    <t>Unable to conduct FR analysis due to insufficient sample</t>
  </si>
  <si>
    <t>Insufficient number of participants with contact information for this measure, unable to conduct FR analysis</t>
  </si>
  <si>
    <t>Electrification Electric Clothes Dryer</t>
  </si>
  <si>
    <t>Electrification Heat Pump Dryer</t>
  </si>
  <si>
    <t>Electrification Induction Cooktop</t>
  </si>
  <si>
    <t>Induction Cooktop</t>
  </si>
  <si>
    <t>Low Flow Showerhead</t>
  </si>
  <si>
    <t>Spray Foam Insulation</t>
  </si>
  <si>
    <t>Research based on In-Store Intercepts. Results were based on stores not in DAC zones and will be used for stores not in DAC zones and those in DAC zones will continue to use a NTG of 1.0, per policy</t>
  </si>
  <si>
    <t xml:space="preserve">Following the in-store intercept survey, Verdant launched a follow-up web survey to collect information on participant spillover. No spillover was reported from the survey respondents in non-DAC locations. As a result, we are recommending 0 spillover for this year’s NTG update. </t>
  </si>
  <si>
    <t>New Measure in workbook (used Air Sealing last year)</t>
  </si>
  <si>
    <t>Water Dispenser</t>
  </si>
  <si>
    <t>Single-Family Upgrades</t>
  </si>
  <si>
    <t>Market Rate Single Family</t>
  </si>
  <si>
    <t>Advanced (Smart) Thermostat (Cooling)</t>
  </si>
  <si>
    <t>Single Family Assessment, Home Energy Assessment (HEA), Joint with Nicor Gas: Home Energy Savings (HES) and PGL/NSG: Home Energy Jumpstart (HEJ)</t>
  </si>
  <si>
    <t>Single Family NTG Upgrades MR 2024 NTG Memo - Table 2</t>
  </si>
  <si>
    <t xml:space="preserve">This non-IE SFU measures will no longer be offered in CY2026.
</t>
  </si>
  <si>
    <t>Advanced (Smart) Thermostat (Heating)</t>
  </si>
  <si>
    <t>This non-IE SFU measures will no longer be offered in CY2026.</t>
  </si>
  <si>
    <t>All Other Measures</t>
  </si>
  <si>
    <t>Freeridership is 0 per IL-TRM</t>
  </si>
  <si>
    <t>The high spillover is primarily due to HVAC and Appliance measures, where 18 respondents reported HVAC spillover and 12 respondents reported appliance spillover. This accounts for two-thirds of the spillover savings (N=44).</t>
  </si>
  <si>
    <t>Income Eligible Multifamily</t>
  </si>
  <si>
    <t>Multi-Family Retrofits - Income Eligible, Multi-Family Income Eligible, Low Income Multi-Family</t>
  </si>
  <si>
    <t>Policy Manual statement on Income Eligible programs</t>
  </si>
  <si>
    <t>Advanced Power Strip</t>
  </si>
  <si>
    <t>Air Sealing</t>
  </si>
  <si>
    <t>Attic Insulation</t>
  </si>
  <si>
    <t>Central Air Conditioner</t>
  </si>
  <si>
    <t>CFL Lighting</t>
  </si>
  <si>
    <t>High Performance T8</t>
  </si>
  <si>
    <t>LED</t>
  </si>
  <si>
    <t>Multi-Family Retrofits - Income - EligibleFurnace</t>
  </si>
  <si>
    <t>Occupancy Sensor</t>
  </si>
  <si>
    <t>Packaged Terminal Heat Pump</t>
  </si>
  <si>
    <t>Programmable Thermostat</t>
  </si>
  <si>
    <t>Refrigerator</t>
  </si>
  <si>
    <t>Room Air Conditioner</t>
  </si>
  <si>
    <t>Public Housing</t>
  </si>
  <si>
    <t>Public Housing Authority</t>
  </si>
  <si>
    <t>New Construction - IE</t>
  </si>
  <si>
    <t>Affordable Housing New Construction</t>
  </si>
  <si>
    <t>Affordable Housing New Construction, AHNC</t>
  </si>
  <si>
    <t>YES</t>
  </si>
  <si>
    <t>LED (Omnidirectional)</t>
  </si>
  <si>
    <t>Food Bank</t>
  </si>
  <si>
    <t>Food Bank - LED Distribution, Food Bank LED Distribution</t>
  </si>
  <si>
    <t>7W Battery Backup</t>
  </si>
  <si>
    <t>LED Lighting</t>
  </si>
  <si>
    <t>Shower Timer</t>
  </si>
  <si>
    <t>Water Savings Kit</t>
  </si>
  <si>
    <t>Income Eligible Kits</t>
  </si>
  <si>
    <t>Income Eligible Kits, UIC-ERC Low Income Kits, Low Income Kits, LIKE Program</t>
  </si>
  <si>
    <t>Air Sealing Measures</t>
  </si>
  <si>
    <t>Plumber's Tape</t>
  </si>
  <si>
    <t>IE Retail</t>
  </si>
  <si>
    <t>Income Eligible Product Discounts, Lighting Discounts - Income Eligible, Appliance Rebates - Income Eligible</t>
  </si>
  <si>
    <t>All Other Stores, All Lighting</t>
  </si>
  <si>
    <t>Big Box, DIY, Warehouse, all lighting</t>
  </si>
  <si>
    <t>CY2018 In-store intercept survey</t>
  </si>
  <si>
    <t>Income Eligible Single Family</t>
  </si>
  <si>
    <t>Single Family Retrofit - Income Eligible</t>
  </si>
  <si>
    <t>Air Handler Filter Replacement</t>
  </si>
  <si>
    <t>Air Source Heat Pump</t>
  </si>
  <si>
    <t>Basement/Sidewall Insulation</t>
  </si>
  <si>
    <t>Bathroom Exhaust Fan</t>
  </si>
  <si>
    <t>Bathroom Faucet Aerator SF (DI)</t>
  </si>
  <si>
    <t>Boiler Pipe Insulation</t>
  </si>
  <si>
    <t>Duct Insulation and Sealing</t>
  </si>
  <si>
    <t>ECM Motor Retrofit</t>
  </si>
  <si>
    <t>EISA Exempt LED Lighting</t>
  </si>
  <si>
    <t>Floor Insulation above Crawlspace</t>
  </si>
  <si>
    <t>Freezer</t>
  </si>
  <si>
    <t>Heat Pump Water Heater</t>
  </si>
  <si>
    <t>HW Pipe Insulation (1 ft.) (DI)</t>
  </si>
  <si>
    <t>Kitchen Faucet Aerator SF (DI)</t>
  </si>
  <si>
    <t>LED Indoor Specialty</t>
  </si>
  <si>
    <t>LED Indoor Standard</t>
  </si>
  <si>
    <t>LED Outdoor Specialty</t>
  </si>
  <si>
    <t>LED Outdoor Standard</t>
  </si>
  <si>
    <t>Wall Insulation</t>
  </si>
  <si>
    <t>Water Heater Wrap</t>
  </si>
  <si>
    <t>Whole Home Electrification</t>
  </si>
  <si>
    <t>Multifamily</t>
  </si>
  <si>
    <t>Single-Family</t>
  </si>
  <si>
    <t>Advanced (Smart) Thermostats</t>
  </si>
  <si>
    <t>Air sealing</t>
  </si>
  <si>
    <t>Basement sidewall insulation</t>
  </si>
  <si>
    <t>Clothes Dryer</t>
  </si>
  <si>
    <t>Cooktop</t>
  </si>
  <si>
    <t>Domestic Hot Water Pipe Insulation</t>
  </si>
  <si>
    <t>Duct insulation and sealing</t>
  </si>
  <si>
    <t>Ductless Heat Pump</t>
  </si>
  <si>
    <t>Floor insulation above crawlspace</t>
  </si>
  <si>
    <t>LEDs</t>
  </si>
  <si>
    <t>Low flow aerators</t>
  </si>
  <si>
    <t>Rim Joist Insulation</t>
  </si>
  <si>
    <t>Tier 1 Advanced Power Strip</t>
  </si>
  <si>
    <t>Wall and Ceiling/Attic Insulation</t>
  </si>
  <si>
    <t>Count of 2026 NTG Recommendation - Calculated</t>
  </si>
  <si>
    <t>Column Labels</t>
  </si>
  <si>
    <t>Row Labels</t>
  </si>
  <si>
    <t>Grand Total</t>
  </si>
  <si>
    <t>2026 Recommendation Status</t>
  </si>
  <si>
    <t>Type of Edit</t>
  </si>
  <si>
    <t>Study Status</t>
  </si>
  <si>
    <t>Plan 7 Research</t>
  </si>
  <si>
    <t>NEEDS UPDATE</t>
  </si>
  <si>
    <t>Reviewed Measure</t>
  </si>
  <si>
    <t>Instrument Development</t>
  </si>
  <si>
    <t>Data Analysis Ongoing</t>
  </si>
  <si>
    <t>Active Data Collection</t>
  </si>
  <si>
    <t>Program Lead Recommendation</t>
  </si>
  <si>
    <t>Updated Recommendation</t>
  </si>
  <si>
    <t>Completed Data Collection</t>
  </si>
  <si>
    <t>Sector Lead Review</t>
  </si>
  <si>
    <t>Removed Measure</t>
  </si>
  <si>
    <t>Conducting Data Analysis</t>
  </si>
  <si>
    <t>NTG Lead Review</t>
  </si>
  <si>
    <t>Completed Analysis Under Review</t>
  </si>
  <si>
    <t>Combination</t>
  </si>
  <si>
    <t>Delivery Director Review</t>
  </si>
  <si>
    <t>Study Complete</t>
  </si>
  <si>
    <t>Delivered to SAG</t>
  </si>
  <si>
    <t>NA- No Current Research</t>
  </si>
  <si>
    <t>Under Discussion</t>
  </si>
  <si>
    <t>Consensus Achieved</t>
  </si>
  <si>
    <t>Quality Control on the Data</t>
  </si>
  <si>
    <t>Check for missing values, incorrect entries</t>
  </si>
  <si>
    <t> </t>
  </si>
  <si>
    <t>CY2026 Active</t>
  </si>
  <si>
    <t>Same as CY2025</t>
  </si>
  <si>
    <t>New Research</t>
  </si>
  <si>
    <t>Cells in "Same as CY2025" are Formulas?</t>
  </si>
  <si>
    <t>No values from Last Year but there should be</t>
  </si>
  <si>
    <t>All rows have CY2025 FR Source Filled in</t>
  </si>
  <si>
    <t>Any rows with spillover need spillover source filled in</t>
  </si>
  <si>
    <t>Should be True or False ONLY</t>
  </si>
  <si>
    <t>Should be True, False, or "No CY2025 Value" ONLY</t>
  </si>
  <si>
    <t>Check all "FALSE" items. They should be there only when the formula gives an incorrect result.</t>
  </si>
  <si>
    <t>Check all New Research="FALSE" items (where last year's NTG value is blank). When it is a new measure, this is OK.</t>
  </si>
  <si>
    <t>Count of rows where CY2025 FR Source is Blank</t>
  </si>
  <si>
    <t>Count of rows where CY2025 SO Source is Blank</t>
  </si>
  <si>
    <t>Count of Sector</t>
  </si>
  <si>
    <t>Check for contradictions</t>
  </si>
  <si>
    <t>Check where "Same as CY2024" and "New Research" contradict each other = "Issue"
("No Issue and "Not Active" are ok)</t>
  </si>
  <si>
    <t>Same as CY2024 (Rows)</t>
  </si>
  <si>
    <t>New Research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</si>
</sst>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name val="Calibri"/>
      <family val="2"/>
    </font>
    <font>
      <b/>
      <sz val="11"/>
      <name val="Calibri"/>
      <family val="2"/>
    </font>
    <font>
      <b/>
      <sz val="11"/>
      <color rgb="FFFF0000"/>
      <name val="Calibri"/>
      <family val="2"/>
    </font>
    <font>
      <sz val="8"/>
      <name val="Calibri"/>
      <family val="2"/>
    </font>
    <font>
      <b/>
      <sz val="24"/>
      <name val="Calibri"/>
      <family val="2"/>
    </font>
    <font>
      <sz val="12"/>
      <name val="Calibri"/>
      <family val="2"/>
    </font>
    <font>
      <u/>
      <sz val="11"/>
      <color theme="10"/>
      <name val="Calibri"/>
      <family val="2"/>
    </font>
    <font>
      <sz val="12"/>
      <name val="Calibri"/>
      <family val="2"/>
      <scheme val="minor"/>
    </font>
    <font>
      <b/>
      <sz val="12"/>
      <color theme="1" tint="0.34998626667073579"/>
      <name val="Calibri"/>
      <family val="2"/>
      <scheme val="minor"/>
    </font>
    <font>
      <sz val="12"/>
      <color theme="1" tint="0.34998626667073579"/>
      <name val="Calibri"/>
      <family val="2"/>
      <scheme val="minor"/>
    </font>
    <font>
      <b/>
      <sz val="12"/>
      <color theme="1" tint="0.34998626667073579"/>
      <name val="Calibri"/>
      <family val="2"/>
    </font>
    <font>
      <u/>
      <sz val="12"/>
      <color theme="10"/>
      <name val="Calibri"/>
      <family val="2"/>
    </font>
    <font>
      <sz val="12"/>
      <color rgb="FF000000"/>
      <name val="Calibri"/>
      <family val="2"/>
    </font>
    <font>
      <sz val="12"/>
      <color rgb="FF7030A0"/>
      <name val="Calibri"/>
      <family val="2"/>
      <scheme val="minor"/>
    </font>
    <font>
      <b/>
      <sz val="12"/>
      <name val="Calibri"/>
      <family val="2"/>
    </font>
    <font>
      <sz val="10"/>
      <name val="Calibri"/>
      <family val="2"/>
      <scheme val="minor"/>
    </font>
    <font>
      <b/>
      <sz val="12"/>
      <color theme="1" tint="4.9989318521683403E-2"/>
      <name val="Calibri"/>
      <family val="2"/>
      <scheme val="minor"/>
    </font>
    <font>
      <b/>
      <sz val="12"/>
      <color theme="1" tint="4.9989318521683403E-2"/>
      <name val="Calibri"/>
      <family val="2"/>
    </font>
    <font>
      <b/>
      <sz val="12"/>
      <color theme="9" tint="-0.249977111117893"/>
      <name val="Calibri"/>
      <family val="2"/>
      <scheme val="minor"/>
    </font>
    <font>
      <b/>
      <sz val="12"/>
      <name val="Calibri"/>
      <family val="2"/>
      <scheme val="minor"/>
    </font>
    <font>
      <sz val="12"/>
      <color theme="9" tint="-0.249977111117893"/>
      <name val="Calibri"/>
      <family val="2"/>
      <scheme val="minor"/>
    </font>
  </fonts>
  <fills count="8">
    <fill>
      <patternFill patternType="none"/>
    </fill>
    <fill>
      <patternFill patternType="gray125"/>
    </fill>
    <fill>
      <patternFill patternType="solid">
        <fgColor rgb="FFC5D9F1"/>
        <bgColor rgb="FF000000"/>
      </patternFill>
    </fill>
    <fill>
      <patternFill patternType="solid">
        <fgColor theme="9" tint="0.399975585192419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0" tint="-0.249977111117893"/>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right/>
      <top style="thin">
        <color theme="0" tint="-0.14996795556505021"/>
      </top>
      <bottom/>
      <diagonal/>
    </border>
  </borders>
  <cellStyleXfs count="2">
    <xf numFmtId="0" fontId="0" fillId="0" borderId="0">
      <alignment horizontal="left" vertical="center"/>
    </xf>
    <xf numFmtId="0" fontId="6" fillId="0" borderId="0" applyNumberFormat="0" applyFill="0" applyBorder="0" applyAlignment="0" applyProtection="0">
      <alignment horizontal="left" vertical="center"/>
    </xf>
  </cellStyleXfs>
  <cellXfs count="97">
    <xf numFmtId="0" fontId="0" fillId="0" borderId="0" xfId="0">
      <alignment horizontal="left" vertical="center"/>
    </xf>
    <xf numFmtId="0" fontId="0" fillId="2" borderId="0" xfId="0" applyFill="1">
      <alignment horizontal="left" vertical="center"/>
    </xf>
    <xf numFmtId="0" fontId="1" fillId="0" borderId="0" xfId="0" applyFont="1">
      <alignment horizontal="left" vertical="center"/>
    </xf>
    <xf numFmtId="0" fontId="2" fillId="0" borderId="0" xfId="0" applyFont="1">
      <alignment horizontal="left" vertical="center"/>
    </xf>
    <xf numFmtId="0" fontId="0" fillId="0" borderId="0" xfId="0" pivotButton="1">
      <alignment horizontal="left" vertical="center"/>
    </xf>
    <xf numFmtId="0" fontId="0" fillId="3" borderId="0" xfId="0" applyFill="1">
      <alignment horizontal="left" vertical="center"/>
    </xf>
    <xf numFmtId="0" fontId="1" fillId="3" borderId="0" xfId="0" applyFont="1" applyFill="1">
      <alignment horizontal="left" vertical="center"/>
    </xf>
    <xf numFmtId="0" fontId="4" fillId="0" borderId="0" xfId="0" applyFont="1" applyAlignment="1">
      <alignment horizontal="left" vertical="top"/>
    </xf>
    <xf numFmtId="0" fontId="2" fillId="0" borderId="0" xfId="0" applyFont="1" applyAlignment="1">
      <alignment horizontal="center" vertical="center" wrapText="1"/>
    </xf>
    <xf numFmtId="0" fontId="5"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5" fillId="0" borderId="3" xfId="0" applyFont="1" applyBorder="1" applyAlignment="1">
      <alignment horizontal="left" vertical="center" wrapText="1"/>
    </xf>
    <xf numFmtId="3" fontId="7" fillId="0" borderId="0" xfId="0" applyNumberFormat="1" applyFont="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0" xfId="1" applyFont="1" applyAlignment="1">
      <alignment horizontal="left" vertical="center" wrapText="1"/>
    </xf>
    <xf numFmtId="0" fontId="12"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12" fillId="0" borderId="0" xfId="0" applyFont="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7" fillId="0" borderId="1" xfId="0" applyFont="1" applyBorder="1" applyAlignment="1" applyProtection="1">
      <alignment horizontal="right" vertical="center" wrapText="1" indent="1"/>
      <protection locked="0"/>
    </xf>
    <xf numFmtId="0" fontId="7" fillId="0" borderId="0" xfId="0" applyFont="1" applyAlignment="1" applyProtection="1">
      <alignment horizontal="right" vertical="center" wrapText="1" indent="1"/>
      <protection locked="0"/>
    </xf>
    <xf numFmtId="0" fontId="7" fillId="0" borderId="5" xfId="0" applyFont="1" applyBorder="1" applyAlignment="1" applyProtection="1">
      <alignment horizontal="right" vertical="center" wrapText="1" indent="1"/>
      <protection locked="0"/>
    </xf>
    <xf numFmtId="0" fontId="5" fillId="0" borderId="0" xfId="0" applyFont="1" applyAlignment="1" applyProtection="1">
      <alignment horizontal="right" vertical="center" wrapText="1" indent="1"/>
      <protection locked="0"/>
    </xf>
    <xf numFmtId="0" fontId="13" fillId="0" borderId="0" xfId="0" applyFont="1" applyAlignment="1" applyProtection="1">
      <alignment horizontal="left" vertical="center" wrapText="1"/>
      <protection locked="0"/>
    </xf>
    <xf numFmtId="0" fontId="14" fillId="6" borderId="2" xfId="0" applyFont="1" applyFill="1" applyBorder="1" applyAlignment="1" applyProtection="1">
      <alignment horizontal="center" vertical="center" wrapText="1"/>
      <protection locked="0"/>
    </xf>
    <xf numFmtId="0" fontId="14" fillId="6" borderId="6"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lignment horizontal="left" vertical="center"/>
    </xf>
    <xf numFmtId="0" fontId="5" fillId="0" borderId="0" xfId="0" applyFont="1" applyAlignment="1">
      <alignment horizontal="right" vertical="center" indent="1"/>
    </xf>
    <xf numFmtId="0" fontId="15" fillId="0" borderId="0" xfId="0" applyFont="1" applyAlignment="1" applyProtection="1">
      <alignment horizontal="left" vertical="center" wrapText="1"/>
      <protection locked="0"/>
    </xf>
    <xf numFmtId="0" fontId="0" fillId="0" borderId="0" xfId="0" applyAlignment="1">
      <alignment horizontal="left" vertical="center" indent="1"/>
    </xf>
    <xf numFmtId="0" fontId="14" fillId="6" borderId="8"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2" fontId="7" fillId="0" borderId="1" xfId="0" applyNumberFormat="1" applyFont="1" applyBorder="1" applyAlignment="1" applyProtection="1">
      <alignment horizontal="right" vertical="center" wrapText="1" indent="1"/>
      <protection locked="0"/>
    </xf>
    <xf numFmtId="2" fontId="8" fillId="0" borderId="5" xfId="0" applyNumberFormat="1" applyFont="1" applyBorder="1" applyAlignment="1" applyProtection="1">
      <alignment horizontal="right" vertical="center" wrapText="1" indent="1"/>
      <protection locked="0"/>
    </xf>
    <xf numFmtId="2" fontId="8" fillId="0" borderId="1" xfId="0" applyNumberFormat="1" applyFont="1" applyBorder="1" applyAlignment="1">
      <alignment horizontal="right" vertical="center" wrapText="1" indent="1"/>
    </xf>
    <xf numFmtId="2" fontId="8" fillId="0" borderId="0" xfId="0" applyNumberFormat="1" applyFont="1" applyAlignment="1">
      <alignment horizontal="right" vertical="center" wrapText="1" indent="1"/>
    </xf>
    <xf numFmtId="0" fontId="18" fillId="0" borderId="0" xfId="0" applyFont="1" applyAlignment="1" applyProtection="1">
      <alignment horizontal="right" vertical="center" wrapText="1" indent="1"/>
      <protection locked="0"/>
    </xf>
    <xf numFmtId="2" fontId="17" fillId="0" borderId="1" xfId="0" applyNumberFormat="1" applyFont="1" applyBorder="1" applyAlignment="1">
      <alignment horizontal="right" vertical="center" wrapText="1" indent="1"/>
    </xf>
    <xf numFmtId="2" fontId="16" fillId="0" borderId="1" xfId="0" applyNumberFormat="1" applyFont="1" applyBorder="1" applyAlignment="1" applyProtection="1">
      <alignment horizontal="right" vertical="center" wrapText="1" indent="1"/>
      <protection locked="0"/>
    </xf>
    <xf numFmtId="2" fontId="16" fillId="0" borderId="5" xfId="0" applyNumberFormat="1" applyFont="1" applyBorder="1" applyAlignment="1">
      <alignment horizontal="right" vertical="center" wrapText="1" indent="1"/>
    </xf>
    <xf numFmtId="2" fontId="16" fillId="0" borderId="1" xfId="0" applyNumberFormat="1" applyFont="1" applyBorder="1" applyAlignment="1">
      <alignment horizontal="right" vertical="center" wrapText="1" indent="1"/>
    </xf>
    <xf numFmtId="2" fontId="7" fillId="0" borderId="0" xfId="0" applyNumberFormat="1" applyFont="1" applyAlignment="1" applyProtection="1">
      <alignment horizontal="right" vertical="center" wrapText="1" indent="1"/>
      <protection locked="0"/>
    </xf>
    <xf numFmtId="2" fontId="8" fillId="0" borderId="1" xfId="0" applyNumberFormat="1" applyFont="1" applyBorder="1" applyAlignment="1" applyProtection="1">
      <alignment horizontal="right" vertical="center" wrapText="1" indent="1"/>
      <protection locked="0"/>
    </xf>
    <xf numFmtId="0" fontId="10" fillId="0" borderId="1" xfId="0" applyFont="1" applyBorder="1" applyAlignment="1">
      <alignment horizontal="right" vertical="center" wrapText="1" indent="1"/>
    </xf>
    <xf numFmtId="0" fontId="19" fillId="0" borderId="3" xfId="0" applyFont="1" applyBorder="1" applyAlignment="1" applyProtection="1">
      <alignment horizontal="right" vertical="center" wrapText="1" indent="1"/>
      <protection locked="0"/>
    </xf>
    <xf numFmtId="0" fontId="14" fillId="0" borderId="0" xfId="0" applyFont="1" applyAlignment="1" applyProtection="1">
      <alignment horizontal="right" vertical="center" wrapText="1" indent="1"/>
      <protection locked="0"/>
    </xf>
    <xf numFmtId="2" fontId="19" fillId="0" borderId="0" xfId="0" applyNumberFormat="1" applyFont="1" applyAlignment="1" applyProtection="1">
      <alignment horizontal="right" vertical="center" wrapText="1" indent="1"/>
      <protection locked="0"/>
    </xf>
    <xf numFmtId="2" fontId="20" fillId="0" borderId="0" xfId="0" applyNumberFormat="1" applyFont="1" applyAlignment="1" applyProtection="1">
      <alignment horizontal="right" vertical="center" wrapText="1" indent="1"/>
      <protection locked="0"/>
    </xf>
    <xf numFmtId="0" fontId="20" fillId="0" borderId="0" xfId="0" applyFont="1" applyAlignment="1" applyProtection="1">
      <alignment horizontal="right" vertical="center" wrapText="1" indent="1"/>
      <protection locked="0"/>
    </xf>
    <xf numFmtId="0" fontId="20" fillId="0" borderId="1" xfId="0" applyFont="1" applyBorder="1" applyAlignment="1" applyProtection="1">
      <alignment horizontal="right" vertical="center" wrapText="1" indent="1"/>
      <protection locked="0"/>
    </xf>
    <xf numFmtId="2" fontId="7" fillId="0" borderId="3" xfId="0" applyNumberFormat="1" applyFont="1" applyBorder="1" applyAlignment="1" applyProtection="1">
      <alignment horizontal="right" vertical="center" wrapText="1" indent="1"/>
      <protection locked="0"/>
    </xf>
    <xf numFmtId="2" fontId="10" fillId="0" borderId="1" xfId="0" applyNumberFormat="1" applyFont="1" applyBorder="1" applyAlignment="1">
      <alignment horizontal="right" vertical="center" wrapText="1" indent="1"/>
    </xf>
    <xf numFmtId="2" fontId="7" fillId="0" borderId="0" xfId="0" applyNumberFormat="1" applyFont="1" applyAlignment="1">
      <alignment horizontal="right" vertical="center" wrapText="1" indent="1"/>
    </xf>
    <xf numFmtId="2" fontId="8" fillId="0" borderId="5" xfId="0" applyNumberFormat="1" applyFont="1" applyBorder="1" applyAlignment="1">
      <alignment horizontal="right" vertical="center" wrapText="1" indent="1"/>
    </xf>
    <xf numFmtId="2" fontId="7" fillId="0" borderId="7" xfId="0" applyNumberFormat="1" applyFont="1" applyBorder="1" applyAlignment="1" applyProtection="1">
      <alignment horizontal="right" vertical="center" wrapText="1" indent="1"/>
      <protection locked="0"/>
    </xf>
    <xf numFmtId="14" fontId="14" fillId="5" borderId="8" xfId="0" applyNumberFormat="1" applyFont="1" applyFill="1" applyBorder="1" applyAlignment="1" applyProtection="1">
      <alignment horizontal="center" vertical="center" wrapText="1"/>
      <protection locked="0"/>
    </xf>
    <xf numFmtId="164" fontId="14" fillId="0" borderId="0" xfId="0" applyNumberFormat="1" applyFont="1" applyAlignment="1" applyProtection="1">
      <alignment horizontal="right" vertical="center" wrapText="1" indent="1"/>
      <protection locked="0"/>
    </xf>
    <xf numFmtId="0" fontId="7" fillId="0" borderId="7" xfId="0" applyFont="1" applyBorder="1" applyAlignment="1" applyProtection="1">
      <alignment horizontal="right" vertical="center" wrapText="1" indent="1"/>
      <protection locked="0"/>
    </xf>
    <xf numFmtId="0" fontId="7" fillId="0" borderId="11" xfId="0" applyFont="1" applyBorder="1" applyAlignment="1" applyProtection="1">
      <alignment horizontal="right" vertical="center" wrapText="1" indent="1"/>
      <protection locked="0"/>
    </xf>
    <xf numFmtId="0" fontId="7" fillId="0" borderId="9" xfId="0" applyFont="1" applyBorder="1" applyAlignment="1" applyProtection="1">
      <alignment horizontal="left" vertical="center" wrapText="1"/>
      <protection locked="0"/>
    </xf>
    <xf numFmtId="0" fontId="14" fillId="6" borderId="2" xfId="0" applyFont="1" applyFill="1" applyBorder="1" applyAlignment="1" applyProtection="1">
      <alignment horizontal="right" vertical="center" wrapText="1"/>
      <protection locked="0"/>
    </xf>
    <xf numFmtId="0" fontId="14" fillId="4" borderId="2" xfId="0" applyFont="1" applyFill="1" applyBorder="1" applyAlignment="1">
      <alignment horizontal="right" vertical="center" wrapText="1"/>
    </xf>
    <xf numFmtId="0" fontId="8" fillId="0" borderId="1" xfId="0" applyFont="1" applyBorder="1" applyAlignment="1">
      <alignment horizontal="right" vertical="center" wrapText="1" indent="1"/>
    </xf>
    <xf numFmtId="0" fontId="9" fillId="0" borderId="0" xfId="0" applyFont="1" applyAlignment="1" applyProtection="1">
      <alignment horizontal="right" vertical="center" wrapText="1" indent="1"/>
      <protection locked="0"/>
    </xf>
    <xf numFmtId="0" fontId="18" fillId="0" borderId="1" xfId="0" applyFont="1" applyBorder="1" applyAlignment="1" applyProtection="1">
      <alignment horizontal="right" vertical="center" wrapText="1" indent="1"/>
      <protection locked="0"/>
    </xf>
    <xf numFmtId="2" fontId="8" fillId="0" borderId="1" xfId="0" quotePrefix="1" applyNumberFormat="1" applyFont="1" applyBorder="1" applyAlignment="1">
      <alignment horizontal="right" vertical="center" wrapText="1" indent="1"/>
    </xf>
    <xf numFmtId="2" fontId="8" fillId="0" borderId="0" xfId="0" quotePrefix="1" applyNumberFormat="1" applyFont="1" applyAlignment="1">
      <alignment horizontal="right" vertical="center" wrapText="1" indent="1"/>
    </xf>
    <xf numFmtId="164" fontId="5" fillId="0" borderId="0" xfId="0" applyNumberFormat="1" applyFont="1" applyAlignment="1" applyProtection="1">
      <alignment horizontal="right" vertical="center" wrapText="1" indent="1"/>
      <protection locked="0"/>
    </xf>
    <xf numFmtId="2" fontId="16" fillId="0" borderId="1" xfId="0" quotePrefix="1" applyNumberFormat="1" applyFont="1" applyBorder="1" applyAlignment="1">
      <alignment horizontal="right" vertical="center" wrapText="1" indent="1"/>
    </xf>
    <xf numFmtId="164" fontId="7" fillId="0" borderId="0" xfId="0" applyNumberFormat="1" applyFont="1" applyAlignment="1" applyProtection="1">
      <alignment horizontal="right" vertical="center" wrapText="1" indent="1"/>
      <protection locked="0"/>
    </xf>
    <xf numFmtId="2" fontId="8" fillId="0" borderId="1" xfId="0" quotePrefix="1" applyNumberFormat="1" applyFont="1" applyBorder="1" applyAlignment="1" applyProtection="1">
      <alignment horizontal="right" vertical="center" wrapText="1" indent="1"/>
      <protection locked="0"/>
    </xf>
    <xf numFmtId="2" fontId="7" fillId="0" borderId="11" xfId="0" applyNumberFormat="1" applyFont="1" applyBorder="1" applyAlignment="1" applyProtection="1">
      <alignment horizontal="right" vertical="center" wrapText="1" indent="1"/>
      <protection locked="0"/>
    </xf>
    <xf numFmtId="2" fontId="8" fillId="0" borderId="9" xfId="0" applyNumberFormat="1" applyFont="1" applyBorder="1" applyAlignment="1" applyProtection="1">
      <alignment horizontal="right" vertical="center" wrapText="1" indent="1"/>
      <protection locked="0"/>
    </xf>
    <xf numFmtId="0" fontId="5" fillId="0" borderId="0" xfId="0" applyFont="1" applyAlignment="1" applyProtection="1">
      <alignment horizontal="right" vertical="center" wrapText="1"/>
      <protection locked="0"/>
    </xf>
    <xf numFmtId="14" fontId="19" fillId="7" borderId="0" xfId="0" applyNumberFormat="1" applyFont="1" applyFill="1" applyAlignment="1" applyProtection="1">
      <alignment horizontal="center" vertical="center" wrapText="1"/>
      <protection locked="0"/>
    </xf>
    <xf numFmtId="14" fontId="14" fillId="7" borderId="0" xfId="0" applyNumberFormat="1" applyFont="1" applyFill="1" applyAlignment="1" applyProtection="1">
      <alignment horizontal="center" vertical="center" wrapText="1"/>
      <protection locked="0"/>
    </xf>
    <xf numFmtId="0" fontId="19" fillId="7" borderId="0" xfId="0" applyFont="1" applyFill="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1" fillId="2" borderId="0" xfId="0" applyFont="1" applyFill="1">
      <alignment horizontal="left" vertical="center"/>
    </xf>
  </cellXfs>
  <cellStyles count="2">
    <cellStyle name="Hyperlink" xfId="1" builtinId="8"/>
    <cellStyle name="Normal" xfId="0" builtinId="0" customBuiltin="1"/>
  </cellStyles>
  <dxfs count="23">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2"/>
        <color theme="1" tint="0.34998626667073579"/>
        <name val="Calibri"/>
        <family val="2"/>
        <scheme val="minor"/>
      </font>
      <numFmt numFmtId="2" formatCode="0.00"/>
      <alignment horizontal="right" vertical="center" textRotation="0" wrapText="1" indent="1" justifyLastLine="0" shrinkToFit="0" readingOrder="0"/>
      <border diagonalUp="0" diagonalDown="0" outline="0">
        <left/>
        <right style="thin">
          <color theme="0" tint="-0.14996795556505021"/>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numFmt numFmtId="0" formatCode="General"/>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numFmt numFmtId="2" formatCode="0.00"/>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numFmt numFmtId="2" formatCode="0.00"/>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numFmt numFmtId="2" formatCode="0.00"/>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numFmt numFmtId="2" formatCode="0.00"/>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numFmt numFmtId="0" formatCode="General"/>
      <alignment horizontal="righ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auto="1"/>
        <name val="Calibri"/>
        <family val="2"/>
        <scheme val="minor"/>
      </font>
      <alignment horizontal="right" vertical="center" textRotation="0" wrapText="1" indent="1" justifyLastLine="0" shrinkToFit="0" readingOrder="0"/>
      <border diagonalUp="0" diagonalDown="0" outline="0">
        <left style="thin">
          <color theme="0" tint="-0.14996795556505021"/>
        </left>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border>
      <protection locked="0" hidden="0"/>
    </dxf>
    <dxf>
      <border outline="0">
        <right style="thin">
          <color theme="0" tint="-0.14996795556505021"/>
        </right>
        <top style="thin">
          <color theme="0" tint="-0.14996795556505021"/>
        </top>
        <bottom style="thin">
          <color theme="0" tint="-0.14996795556505021"/>
        </bottom>
      </border>
    </dxf>
    <dxf>
      <font>
        <strike val="0"/>
        <outline val="0"/>
        <shadow val="0"/>
        <u val="none"/>
        <vertAlign val="baseline"/>
        <sz val="12"/>
        <name val="Calibri"/>
        <family val="2"/>
      </font>
      <alignment horizontal="left" vertical="center" textRotation="0" wrapText="1" indent="0" justifyLastLine="0" shrinkToFit="0" readingOrder="0"/>
      <protection locked="0" hidden="0"/>
    </dxf>
    <dxf>
      <border outline="0">
        <bottom style="thin">
          <color theme="0" tint="-0.14996795556505021"/>
        </bottom>
      </border>
    </dxf>
    <dxf>
      <font>
        <strike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9" defaultPivotStyle="PivotStyleLight16"/>
  <colors>
    <mruColors>
      <color rgb="FFFFFF99"/>
      <color rgb="FFE21B0C"/>
      <color rgb="FFFD5151"/>
      <color rgb="FFFC1818"/>
      <color rgb="FFF8AAAA"/>
      <color rgb="FFFEA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171450</xdr:colOff>
      <xdr:row>15</xdr:row>
      <xdr:rowOff>19050</xdr:rowOff>
    </xdr:from>
    <xdr:to>
      <xdr:col>10</xdr:col>
      <xdr:colOff>323850</xdr:colOff>
      <xdr:row>30</xdr:row>
      <xdr:rowOff>76200</xdr:rowOff>
    </xdr:to>
    <xdr:sp macro="" textlink="">
      <xdr:nvSpPr>
        <xdr:cNvPr id="3" name="TextBox 2">
          <a:extLst>
            <a:ext uri="{FF2B5EF4-FFF2-40B4-BE49-F238E27FC236}">
              <a16:creationId xmlns:a16="http://schemas.microsoft.com/office/drawing/2014/main" id="{F4CC87CA-91D9-87EE-CE5B-D57DC841D711}"/>
            </a:ext>
            <a:ext uri="{147F2762-F138-4A5C-976F-8EAC2B608ADB}">
              <a16:predDERef xmlns:a16="http://schemas.microsoft.com/office/drawing/2014/main" pred="{4473C5E0-F887-3686-45DC-39482861F2E6}"/>
            </a:ext>
          </a:extLst>
        </xdr:cNvPr>
        <xdr:cNvSpPr txBox="1"/>
      </xdr:nvSpPr>
      <xdr:spPr>
        <a:xfrm>
          <a:off x="8572500" y="3314700"/>
          <a:ext cx="3476625" cy="29146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a:latin typeface="+mn-lt"/>
              <a:ea typeface="+mn-lt"/>
              <a:cs typeface="+mn-lt"/>
            </a:rPr>
            <a:t>Instructions</a:t>
          </a:r>
        </a:p>
        <a:p>
          <a:pPr marL="0" indent="0" algn="l"/>
          <a:r>
            <a:rPr lang="en-US" sz="1100">
              <a:latin typeface="+mn-lt"/>
              <a:ea typeface="+mn-lt"/>
              <a:cs typeface="+mn-lt"/>
            </a:rPr>
            <a:t>Check for contradictions:</a:t>
          </a:r>
        </a:p>
        <a:p>
          <a:pPr marL="0" indent="0" algn="l"/>
          <a:r>
            <a:rPr lang="en-US" sz="1100">
              <a:latin typeface="+mn-lt"/>
              <a:ea typeface="+mn-lt"/>
              <a:cs typeface="+mn-lt"/>
            </a:rPr>
            <a:t>* New research aligned with Same as CY2024</a:t>
          </a:r>
        </a:p>
        <a:p>
          <a:pPr marL="0" indent="0" algn="l"/>
          <a:r>
            <a:rPr lang="en-US" sz="1100">
              <a:latin typeface="+mn-lt"/>
              <a:ea typeface="+mn-lt"/>
              <a:cs typeface="+mn-lt"/>
            </a:rPr>
            <a:t>* No new research but NOT same as CY2024</a:t>
          </a:r>
        </a:p>
        <a:p>
          <a:pPr marL="0" indent="0" algn="l"/>
          <a:endParaRPr lang="en-US" sz="1100">
            <a:latin typeface="+mn-lt"/>
            <a:ea typeface="+mn-lt"/>
            <a:cs typeface="+mn-lt"/>
          </a:endParaRPr>
        </a:p>
        <a:p>
          <a:pPr marL="0" indent="0" algn="l"/>
          <a:r>
            <a:rPr lang="en-US" sz="1100">
              <a:latin typeface="+mn-lt"/>
              <a:ea typeface="+mn-lt"/>
              <a:cs typeface="+mn-lt"/>
            </a:rPr>
            <a:t>There should be no blanks.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571500</xdr:colOff>
      <xdr:row>14</xdr:row>
      <xdr:rowOff>171450</xdr:rowOff>
    </xdr:from>
    <xdr:to>
      <xdr:col>15</xdr:col>
      <xdr:colOff>161925</xdr:colOff>
      <xdr:row>30</xdr:row>
      <xdr:rowOff>104775</xdr:rowOff>
    </xdr:to>
    <xdr:sp macro="" textlink="">
      <xdr:nvSpPr>
        <xdr:cNvPr id="4" name="TextBox 1">
          <a:extLst>
            <a:ext uri="{FF2B5EF4-FFF2-40B4-BE49-F238E27FC236}">
              <a16:creationId xmlns:a16="http://schemas.microsoft.com/office/drawing/2014/main" id="{54CD93DF-23F0-7CF2-C973-197C44D86390}"/>
            </a:ext>
            <a:ext uri="{147F2762-F138-4A5C-976F-8EAC2B608ADB}">
              <a16:predDERef xmlns:a16="http://schemas.microsoft.com/office/drawing/2014/main" pred="{F4CC87CA-91D9-87EE-CE5B-D57DC841D711}"/>
            </a:ext>
          </a:extLst>
        </xdr:cNvPr>
        <xdr:cNvSpPr txBox="1"/>
      </xdr:nvSpPr>
      <xdr:spPr>
        <a:xfrm>
          <a:off x="9439275" y="3276600"/>
          <a:ext cx="4267200" cy="29813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Corrections made to issues not addressed by those updating their rows.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New Research: Some rows were blank. Changed them to FALSE and highlighted those changed cells yellow.</a:t>
          </a: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CY2025 Active. Some rows were blank. Changed them to TRUE and highlighted those changed cells yellow.</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ni Shah" refreshedDate="45902.581439467591" createdVersion="8" refreshedVersion="8" minRefreshableVersion="3" recordCount="220" xr:uid="{1002B9D3-1692-4642-88BD-2AB139101E5D}">
  <cacheSource type="worksheet">
    <worksheetSource name="Table1"/>
  </cacheSource>
  <cacheFields count="19">
    <cacheField name="Sector" numFmtId="0">
      <sharedItems count="5">
        <s v="Business"/>
        <s v="Multi-Segment"/>
        <s v="Pilots "/>
        <s v="Residential + IE"/>
        <s v="Pilots" u="1"/>
      </sharedItems>
    </cacheField>
    <cacheField name="IE" numFmtId="0">
      <sharedItems/>
    </cacheField>
    <cacheField name="Program Name" numFmtId="0">
      <sharedItems count="22">
        <s v="Behavior - Bus/Pub"/>
        <s v="Business Energy Analyzer"/>
        <s v="Incentives"/>
        <s v="Midstream/Upstream"/>
        <s v="New Construction - Bus/Pub"/>
        <s v="Small Business"/>
        <s v="Targeted Systems"/>
        <s v="Voltage Optimization"/>
        <s v="Various"/>
        <s v="Behavior - Res/IE"/>
        <s v="Contractor/Midstream Rebates"/>
        <s v="Electric Homes New Construction"/>
        <s v="Multifamily Upgrades"/>
        <s v="Product Distribution"/>
        <s v="Retail/Online"/>
        <s v="Single-Family Upgrades"/>
        <s v="New Construction - IE"/>
        <s v="Whole Home Electrification"/>
        <s v="Automated System Optimization" u="1"/>
        <s v="Energy Management for Small Business " u="1"/>
        <s v="Virtual Strategic Energy Management" u="1"/>
        <s v="Heat Pump Roof Top Units " u="1"/>
      </sharedItems>
    </cacheField>
    <cacheField name="Program Component" numFmtId="0">
      <sharedItems containsBlank="1"/>
    </cacheField>
    <cacheField name="Measure Name" numFmtId="0">
      <sharedItems containsBlank="1"/>
    </cacheField>
    <cacheField name="Former Program Names" numFmtId="0">
      <sharedItems containsBlank="1"/>
    </cacheField>
    <cacheField name="New NTG Study to Provide a 2026 NTG Recommendation_x000a_(Yes or No)" numFmtId="0">
      <sharedItems/>
    </cacheField>
    <cacheField name="2026 NTG Value the same as 2025 NTG Value_x000a_(Yes or No)" numFmtId="0">
      <sharedItems count="5">
        <s v="Yes"/>
        <s v="No"/>
        <s v="New Combination of Meaures"/>
        <s v="New Measure"/>
        <s v="Ex ante value is net"/>
      </sharedItems>
    </cacheField>
    <cacheField name="2026 Recommended Free Ridership" numFmtId="0">
      <sharedItems containsBlank="1" containsMixedTypes="1" containsNumber="1" minValue="0.04" maxValue="0.62"/>
    </cacheField>
    <cacheField name="2026 Recommended Participant Spillover" numFmtId="0">
      <sharedItems containsBlank="1" containsMixedTypes="1" containsNumber="1" minValue="0.01" maxValue="0.2"/>
    </cacheField>
    <cacheField name="2026 Recommended Non-participant Spillover" numFmtId="0">
      <sharedItems containsString="0" containsBlank="1" containsNumber="1" minValue="0.01" maxValue="7.0000000000000007E-2"/>
    </cacheField>
    <cacheField name="2026 Recommended Active EESP Spillover" numFmtId="0">
      <sharedItems containsString="0" containsBlank="1" containsNumber="1" minValue="3.1E-2" maxValue="0.04"/>
    </cacheField>
    <cacheField name="2026 NTG Recommendation - Calculated" numFmtId="0">
      <sharedItems containsMixedTypes="1" containsNumber="1" minValue="0.43000000000000005" maxValue="1.2"/>
    </cacheField>
    <cacheField name="2025 NTG " numFmtId="0">
      <sharedItems containsBlank="1" containsMixedTypes="1" containsNumber="1" minValue="0.43" maxValue="1.03"/>
    </cacheField>
    <cacheField name="2026 Free Ridership Source" numFmtId="0">
      <sharedItems containsBlank="1"/>
    </cacheField>
    <cacheField name="2026 Spillover Source" numFmtId="0">
      <sharedItems containsBlank="1"/>
    </cacheField>
    <cacheField name="2026 Recommendations Notes" numFmtId="0">
      <sharedItems containsBlank="1" longText="1"/>
    </cacheField>
    <cacheField name="SAG Consensus Notes" numFmtId="0">
      <sharedItems containsNonDate="0" containsString="0" containsBlank="1"/>
    </cacheField>
    <cacheField name="Consensus Achieved_x000a_(MM-DD-YYYY)"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0">
  <r>
    <x v="0"/>
    <s v="No"/>
    <x v="0"/>
    <s v="Strategic Energy Management"/>
    <s v="Strategic Energy Management - All"/>
    <s v="Strategic Energy Management"/>
    <s v="No"/>
    <x v="0"/>
    <m/>
    <m/>
    <m/>
    <m/>
    <n v="1"/>
    <n v="1"/>
    <s v="CY2023 SAG consensus value"/>
    <s v="NA"/>
    <m/>
    <m/>
    <m/>
  </r>
  <r>
    <x v="0"/>
    <s v="No"/>
    <x v="0"/>
    <s v="Strategic Energy Management"/>
    <s v="Strategic Energy Management - SEM Express"/>
    <m/>
    <s v="Yes"/>
    <x v="1"/>
    <s v="TBD"/>
    <s v="TBD"/>
    <m/>
    <m/>
    <s v="TBD"/>
    <s v="NA"/>
    <s v="For each measure, the evaluation team will use the most relevant NTG value from a corresponding prescriptive program that also offers the same measure."/>
    <s v="For each measure, the evaluation team will use the most relevant NTG value from a corresponding prescriptive program that also offers the same measure."/>
    <m/>
    <m/>
    <m/>
  </r>
  <r>
    <x v="0"/>
    <s v="No"/>
    <x v="1"/>
    <s v="Business Energy Analyzer"/>
    <s v="Business Energy Analyzer"/>
    <s v="Business Energy Analyzer"/>
    <s v="No"/>
    <x v="0"/>
    <m/>
    <m/>
    <m/>
    <m/>
    <n v="0.8"/>
    <n v="0.8"/>
    <s v="SAG default value"/>
    <s v="SAG default value"/>
    <s v="No research and utilizing the SAG default value"/>
    <m/>
    <m/>
  </r>
  <r>
    <x v="0"/>
    <s v="No"/>
    <x v="2"/>
    <s v="Custom"/>
    <s v="All but Street Lights and Data Centers New Construction"/>
    <s v="Custom, Custom Incentive"/>
    <s v="Yes"/>
    <x v="2"/>
    <s v="0.33 kWh, 0.32 kW"/>
    <m/>
    <m/>
    <m/>
    <s v="0.67 kWh, 0.68 kW"/>
    <s v="0.63 kWh, 0.57 kW"/>
    <s v="In-depth telephone interviews and web surveys for sampled projects during each of the three years studied (CY2022, CY2023 and CY2024)"/>
    <s v="NA"/>
    <s v="This is a new combination of measures. The CY2025 NTG value in this row is from &quot;All but Street Lights and Data Centers&quot; from last year. "/>
    <m/>
    <m/>
  </r>
  <r>
    <x v="0"/>
    <s v="No"/>
    <x v="2"/>
    <s v="Custom"/>
    <s v="Data Center: New Construction"/>
    <s v="Data Center"/>
    <s v="Yes"/>
    <x v="1"/>
    <s v="0.95 kWh, 0.95 kW"/>
    <m/>
    <m/>
    <m/>
    <s v="0.05 for kWh and 0.05 for kW"/>
    <s v="0.06 for kWh and 0.06 for kW"/>
    <s v="In-depth telephone interviews and web surveys for sampled projects during each of the three years studied (CY2022, CY2023 and CY2024)"/>
    <s v="NA"/>
    <m/>
    <m/>
    <m/>
  </r>
  <r>
    <x v="0"/>
    <s v="No"/>
    <x v="2"/>
    <s v="Custom"/>
    <s v="LED Street Lights"/>
    <s v="Custom, Custom Incentive"/>
    <s v="No"/>
    <x v="0"/>
    <m/>
    <m/>
    <m/>
    <m/>
    <n v="0.81"/>
    <n v="0.81"/>
    <s v="CY2018 participating customer survey"/>
    <s v="NA"/>
    <m/>
    <m/>
    <m/>
  </r>
  <r>
    <x v="0"/>
    <s v="No"/>
    <x v="2"/>
    <s v="Standard"/>
    <s v="LED Streetlighting ComEd-Owned"/>
    <s v="LED Streetlighting, LED Street Lighting"/>
    <s v="No"/>
    <x v="0"/>
    <m/>
    <m/>
    <m/>
    <m/>
    <n v="1"/>
    <n v="1"/>
    <s v="CY2024 SAG Consensus Value"/>
    <s v="CY2024 SAG Consensus Value"/>
    <m/>
    <m/>
    <m/>
  </r>
  <r>
    <x v="0"/>
    <s v="No"/>
    <x v="2"/>
    <s v="Standard"/>
    <s v="LED Streetlighting Municipality-Owned"/>
    <s v="LED Streetlighting, LED Street Lighting"/>
    <s v="No"/>
    <x v="0"/>
    <n v="0.19"/>
    <m/>
    <m/>
    <m/>
    <n v="0.81"/>
    <n v="0.81"/>
    <s v="CY2018 participating customer survey"/>
    <s v="NA"/>
    <s v="Researched sample was too small to produce reliable estimate. Continue using the CY2024 value."/>
    <m/>
    <m/>
  </r>
  <r>
    <x v="0"/>
    <s v="No"/>
    <x v="2"/>
    <s v="Standard"/>
    <s v="Lighting"/>
    <s v="Standard, Standard Incentive, Incentives - Standard, Business Incentive Program"/>
    <s v="No"/>
    <x v="0"/>
    <n v="0.187"/>
    <n v="1.2E-2"/>
    <m/>
    <n v="3.1E-2"/>
    <n v="0.85599999999999998"/>
    <n v="0.85599999999999998"/>
    <s v="CY2023 participant web surveys"/>
    <s v="Participant SO - Web surveys with participants in CY2022 and first half of CY2023_x000a_EESP SO - Web surveys with EESPs who completed projects in CY2023"/>
    <m/>
    <m/>
    <m/>
  </r>
  <r>
    <x v="0"/>
    <s v="No"/>
    <x v="2"/>
    <s v="Standard"/>
    <s v="Non - Lighting"/>
    <s v="Standard, Standard Incentive, Incentives - Standard, Business Incentive Program"/>
    <s v="No"/>
    <x v="0"/>
    <n v="0.184"/>
    <n v="1.2E-2"/>
    <m/>
    <n v="3.1E-2"/>
    <n v="0.8590000000000001"/>
    <n v="0.8590000000000001"/>
    <s v="CY2023 participant web surveys"/>
    <s v="Participant SO - Web surveys with participants in CY2022 and first half of CY2023_x000a_EESP SO - Web surveys with EESPs who completed projects in CY2023"/>
    <m/>
    <m/>
    <m/>
  </r>
  <r>
    <x v="0"/>
    <s v="No"/>
    <x v="2"/>
    <s v="Standard"/>
    <s v="Thermostat"/>
    <s v="Standard, Standard Incentive, Incentives - Standard, Business Incentive Program"/>
    <s v="No"/>
    <x v="0"/>
    <n v="0.184"/>
    <m/>
    <m/>
    <n v="3.1E-2"/>
    <n v="0.92349999999999999"/>
    <n v="0.92349999999999999"/>
    <s v="CY2023 participant web surveys"/>
    <s v="Participant SO - Web surveys with participants in CY2022 and first half of CY2023_x000a_EESP SO - Web surveys with EESPs who completed projects in CY2023"/>
    <s v="Thermostat TRM savings are between net and gross, so thermostat NTG is defined as: 1 – (free ridership *0.5) + nonparticipant spillover (using the non-lighting free-ridership).  TRM thermostat savings are net in terms of participant spillover and gross in terms of nonparticipant spillover. EESP spillover represents both participant and nonparticipant spillover, therefore we propose to also reduce EESP SO by half and define thermostat NTG as 1-(free ridership * 0.5) + (EESP Spillover *0.5). "/>
    <m/>
    <m/>
  </r>
  <r>
    <x v="0"/>
    <s v="No"/>
    <x v="3"/>
    <s v="Commercial Food Service Equipment"/>
    <m/>
    <s v="Upstream Commercial Food Service Equipment (when it was offered as a Pilot)"/>
    <s v="Yes"/>
    <x v="1"/>
    <n v="0.38"/>
    <m/>
    <m/>
    <m/>
    <n v="0.62"/>
    <n v="0.8"/>
    <s v="CY2025 survey and interviews with suppliers and end-users"/>
    <s v="CY2025 survey and interviews with suppliers and end-users"/>
    <s v="*Please note this memo is under active review and discussion with ComEd. Any updated NTG recommendations will be shared when finalized with the Program Team and ComEd."/>
    <m/>
    <m/>
  </r>
  <r>
    <x v="0"/>
    <s v="No"/>
    <x v="3"/>
    <s v="Instant Discounts"/>
    <s v="Battery Charger"/>
    <s v="Instant Discounts, Midstream Incentive, Business Instant Lighting Discounts (BILD)"/>
    <s v="Yes"/>
    <x v="0"/>
    <m/>
    <m/>
    <m/>
    <m/>
    <n v="0.8"/>
    <n v="0.8"/>
    <s v="SAG default value"/>
    <s v="SAG default value"/>
    <s v="Recommend using the default of 0.80 NTG due to insufficient responses and poor relative precision from both TAs and participants_x000a__x000a_*Please note this memo is under active review and discussion with ComEd. Any updated NTG recommendations will be shared when finalized with the Program Team and ComEd."/>
    <m/>
    <m/>
  </r>
  <r>
    <x v="0"/>
    <s v="No"/>
    <x v="3"/>
    <s v="Instant Discounts"/>
    <s v="Heat Pump"/>
    <m/>
    <s v="Yes"/>
    <x v="1"/>
    <n v="0.27"/>
    <m/>
    <n v="0.01"/>
    <m/>
    <n v="0.74"/>
    <n v="0.8"/>
    <s v="Interviews with CY2024 Trade Allys"/>
    <s v="Interviews with CY2024 Trade Allys"/>
    <s v="Surveys and interviews with CY2024 Participant and Trade Allys were completed but results are only based off of Trade Ally responses due to poor relatively precision of the participant FR estimates_x000a__x000a_*Please note this memo is under active review and discussion with ComEd. Any updated NTG recommendations will be shared when finalized with the Program Team and ComEd."/>
    <m/>
    <m/>
  </r>
  <r>
    <x v="0"/>
    <s v="No"/>
    <x v="3"/>
    <s v="Instant Discounts"/>
    <s v="Heat Pump (VRF)"/>
    <m/>
    <s v="No"/>
    <x v="3"/>
    <m/>
    <m/>
    <m/>
    <m/>
    <n v="0.8"/>
    <n v="0.8"/>
    <s v="SAG default value"/>
    <s v="SAG default value"/>
    <s v="*Please note this memo is under active review and discussion with ComEd. Any updated NTG recommendations will be shared when finalized with the Program Team and ComEd."/>
    <m/>
    <m/>
  </r>
  <r>
    <x v="0"/>
    <s v="No"/>
    <x v="3"/>
    <s v="Instant Discounts"/>
    <s v="HVAC Equipment"/>
    <s v="Instant Discounts, Midstream Incentive, Business Instant Lighting Discounts (BILD)"/>
    <s v="Yes"/>
    <x v="1"/>
    <n v="0.38"/>
    <m/>
    <m/>
    <m/>
    <n v="0.62"/>
    <n v="0.8"/>
    <s v="Interviews with CY2024 Trade Allys"/>
    <s v="Interviews with CY2024 Trade Allys"/>
    <s v="Surveys and interviews with CY2024 Participant and Trade Allys were completed but results are only based off of Trade Ally responses due to poor relatively precision of the participant FR estimates_x000a__x000a_*Please note this memo is under active review and discussion with ComEd. Any updated NTG recommendations will be shared when finalized with the Program Team and ComEd."/>
    <m/>
    <m/>
  </r>
  <r>
    <x v="0"/>
    <s v="No"/>
    <x v="3"/>
    <s v="Instant Discounts"/>
    <s v="LED Exit Sign"/>
    <s v="Instant Discounts, Midstream Incentive, Business Instant Lighting Discounts (BILD)"/>
    <s v="No"/>
    <x v="0"/>
    <m/>
    <m/>
    <m/>
    <m/>
    <n v="0.8"/>
    <n v="0.8"/>
    <s v="SAG default value"/>
    <s v="SAG default value"/>
    <s v="*Please note this memo is under active review and discussion with ComEd. Any updated NTG recommendations will be shared when finalized with the Program Team and ComEd."/>
    <m/>
    <m/>
  </r>
  <r>
    <x v="0"/>
    <s v="No"/>
    <x v="3"/>
    <s v="Instant Discounts"/>
    <s v="LED Fixture"/>
    <s v="Instant Discounts, Midstream Incentive, Business Instant Lighting Discounts (BILD)"/>
    <s v="Yes"/>
    <x v="1"/>
    <n v="0.15"/>
    <n v="0.01"/>
    <n v="7.0000000000000007E-2"/>
    <m/>
    <n v="0.92999999999999994"/>
    <n v="0.8"/>
    <s v="Surveys with CY2024 Participant and Trade Allys"/>
    <s v="Surveys with CY2024 Participant and Trade Allys"/>
    <s v="*Please note this memo is under active review and discussion with ComEd. Any updated NTG recommendations will be shared when finalized with the Program Team and ComEd."/>
    <m/>
    <m/>
  </r>
  <r>
    <x v="0"/>
    <s v="No"/>
    <x v="3"/>
    <s v="Instant Discounts"/>
    <s v="LED Screw-In"/>
    <s v="Instant Discounts, Midstream Incentive, Business Instant Lighting Discounts (BILD)"/>
    <s v="Yes"/>
    <x v="1"/>
    <n v="0.31"/>
    <n v="0.03"/>
    <n v="0.04"/>
    <m/>
    <n v="0.76"/>
    <n v="0.95"/>
    <s v="Surveys with CY2024 Participant and Trade Allys"/>
    <s v="Surveys with CY2024 Participant and Trade Allys"/>
    <s v="*Please note this memo is under active review and discussion with ComEd. Any updated NTG recommendations will be shared when finalized with the Program Team and ComEd."/>
    <m/>
    <m/>
  </r>
  <r>
    <x v="0"/>
    <s v="No"/>
    <x v="3"/>
    <s v="Instant Discounts"/>
    <s v="Linear LED (TLED)"/>
    <s v="Instant Discounts, Midstream Incentive, Business Instant Lighting Discounts (BILD)"/>
    <s v="Yes"/>
    <x v="1"/>
    <n v="0.28999999999999998"/>
    <m/>
    <n v="0.05"/>
    <m/>
    <n v="0.76"/>
    <n v="0.92"/>
    <s v="Surveys with CY2024 Participant and Trade Allys"/>
    <s v="Surveys with CY2024 Participant and Trade Allys"/>
    <s v="*Please note this memo is under active review and discussion with ComEd. Any updated NTG recommendations will be shared when finalized with the Program Team and ComEd."/>
    <m/>
    <m/>
  </r>
  <r>
    <x v="0"/>
    <s v="No"/>
    <x v="3"/>
    <s v="Instant Discounts"/>
    <s v="Lithium-Ion Fork Trucks"/>
    <m/>
    <s v="Yes"/>
    <x v="1"/>
    <n v="0.26"/>
    <m/>
    <m/>
    <m/>
    <n v="0.74"/>
    <n v="0.8"/>
    <s v="Surveys and interviews with CY2024 Participant and Trade Allys"/>
    <s v="Surveys and interviews with CY2024 Participant and Trade Allys"/>
    <s v="*Please note this memo is under active review and discussion with ComEd. Any updated NTG recommendations will be shared when finalized with the Program Team and ComEd."/>
    <m/>
    <m/>
  </r>
  <r>
    <x v="0"/>
    <s v="No"/>
    <x v="4"/>
    <s v="Non Residential New Construction"/>
    <s v="Electric Building-level"/>
    <s v="Non Residential New Construction, New Construction, C&amp;I New Construction"/>
    <s v="No"/>
    <x v="0"/>
    <n v="0.52"/>
    <m/>
    <m/>
    <m/>
    <n v="0.48"/>
    <n v="0.48"/>
    <s v="Survey of participants, four-year average used (CY2018-CY2023)."/>
    <s v="Survey of participants, four-year average used (CY2018-CY2023)."/>
    <s v="https://www.ilsag.info/wp-content/uploads/Combined-Utility-Non-Residential-New-Construction-NTG-Memo-2023-09-07-Final.pdf"/>
    <m/>
    <m/>
  </r>
  <r>
    <x v="0"/>
    <s v="No"/>
    <x v="4"/>
    <s v="Non Residential New Construction"/>
    <s v="Gas Building-level"/>
    <s v="Non Residential New Construction, New Construction, C&amp;I New Construction"/>
    <s v="No"/>
    <x v="0"/>
    <n v="0.56999999999999995"/>
    <m/>
    <m/>
    <m/>
    <n v="0.43000000000000005"/>
    <n v="0.43"/>
    <s v="Survey of participants, four-year average used (CY2018-CY2023)."/>
    <s v="Survey of participants, four-year average used (CY2018-CY2023)."/>
    <s v="https://www.ilsag.info/wp-content/uploads/Combined-Utility-Non-Residential-New-Construction-NTG-Memo-2023-09-07-Final.pdf"/>
    <m/>
    <m/>
  </r>
  <r>
    <x v="0"/>
    <s v="No"/>
    <x v="5"/>
    <s v="Small Business"/>
    <s v="All but Thermostat and Kits"/>
    <s v="Small Business, Small Business Energy Savings (SBES), Small Business Direct Install. This include public customers as well: Combined Private, Public, and Public Small Facilities"/>
    <s v="No"/>
    <x v="0"/>
    <n v="0.11"/>
    <n v="0.01"/>
    <m/>
    <n v="0.04"/>
    <n v="0.94000000000000006"/>
    <n v="0.94"/>
    <s v="Survey of participants and survey of service providers"/>
    <s v="Survey of participants and survey of service providers"/>
    <s v="ComEd-Small-Business-NTG-Memo-2023-09-06-Final.pdf"/>
    <m/>
    <m/>
  </r>
  <r>
    <x v="0"/>
    <s v="No"/>
    <x v="5"/>
    <s v="Small Business"/>
    <s v="Kits"/>
    <s v="Small Business Kits, SBK, SB Kits, Rural Small Business Kits"/>
    <s v="No"/>
    <x v="0"/>
    <n v="0.19"/>
    <n v="0.13"/>
    <m/>
    <m/>
    <n v="0.94000000000000006"/>
    <n v="0.94"/>
    <s v="CY2020 participating customer survey"/>
    <s v="CY2020 participating customer survey"/>
    <s v="https%3A%2F%2Fwww.ilsag.info%2Fwp-content%2Fuploads%2FComEd-NTG-CY2025-Recommendations-Final-2024-09-25.xlsx"/>
    <m/>
    <m/>
  </r>
  <r>
    <x v="0"/>
    <s v="No"/>
    <x v="5"/>
    <s v="Small Business"/>
    <s v="Thermostat"/>
    <s v="Small Business, Small Business Energy Savings (SBES), Small Business Direct Install. This include public customers as well: Combined Private, Public, and Public Small Facilities"/>
    <s v="No"/>
    <x v="0"/>
    <n v="0.11"/>
    <m/>
    <m/>
    <n v="0.04"/>
    <n v="0.98499999999999999"/>
    <n v="0.99"/>
    <s v="SAG consensus value from the Small Business NTG study in CY2023; By formula: 1 – (current research free ridership * 0.5) + nonparticipant spillover"/>
    <s v="Survey of participants and survey of service providers"/>
    <s v="ComEd-Small-Business-NTG-Memo-2023-09-06-Final.pdf"/>
    <m/>
    <m/>
  </r>
  <r>
    <x v="0"/>
    <s v="No"/>
    <x v="6"/>
    <s v="Building Operator Certification"/>
    <m/>
    <s v="Building Operator Certification"/>
    <s v="No"/>
    <x v="4"/>
    <m/>
    <m/>
    <m/>
    <m/>
    <n v="1"/>
    <n v="1"/>
    <m/>
    <m/>
    <s v="The IL-TRM BOC measure specifies savings as net savings."/>
    <m/>
    <m/>
  </r>
  <r>
    <x v="0"/>
    <s v="No"/>
    <x v="6"/>
    <s v="Industrial Systems"/>
    <m/>
    <s v="Industrial Systems, Industrial Systems Optimization, Compressed Air"/>
    <s v="No"/>
    <x v="0"/>
    <s v="0.23 for kWh and 0.20 for kW "/>
    <m/>
    <m/>
    <m/>
    <s v="0.77 for kWh and 0.80 for kW"/>
    <s v="0.77 for kWh and 0.80 for kW"/>
    <s v="In-depth telephone interviews and web surveys for sampled projects during each of the three years studied (CY2021, CY2022 and CY2023)"/>
    <s v="In-depth telephone interviews and web surveys for sampled projects during each of the three years studied (CY2021, CY2022 and CY2023)"/>
    <s v="https://www.ilsag.info/wp-content/uploads/ComEd-IS-NTG-2024-Memo-2024-09-16-FINAL.pdf"/>
    <m/>
    <m/>
  </r>
  <r>
    <x v="0"/>
    <s v="No"/>
    <x v="6"/>
    <s v="Retro-commissioning"/>
    <s v="Retro-commissioning - All"/>
    <s v="Retro-commissioning, RCx, Retrocommissioning"/>
    <s v="No"/>
    <x v="0"/>
    <n v="0.08"/>
    <m/>
    <m/>
    <m/>
    <n v="0.92"/>
    <n v="0.92"/>
    <s v="CY2023 participant telephone interviews and web surveys"/>
    <s v="Participant SO - Web surveys with CY2022 participants_x000a_EESP SO - Telephone interviews and web surveys with EESPs who completed projects in CY2023"/>
    <s v="IL-Coordinated-RCx-NTG-2024-Memo-2024-09-11-FINAL.pdf"/>
    <m/>
    <m/>
  </r>
  <r>
    <x v="0"/>
    <s v="No"/>
    <x v="6"/>
    <s v="Virtual Commissioning (VCx)"/>
    <s v="Virtual Commissioning (VCx) - All"/>
    <s v="Virtual Commissioning (VCx), VCx, Virtual Commissioning within RCx, Power Take-Off, Energy Advisor (EA), Energy Advisor Monitoring-Based Commissioning, Remote Commissioning"/>
    <s v="No"/>
    <x v="0"/>
    <n v="7.0000000000000007E-2"/>
    <m/>
    <m/>
    <m/>
    <n v="0.92999999999999994"/>
    <n v="0.93"/>
    <s v="CY2020 participating customer survey "/>
    <s v="CY2020 participating customer survey "/>
    <s v="ComEd-VCx-CY2021-NTG-Memo-2021-09-20-Final.pdf"/>
    <m/>
    <m/>
  </r>
  <r>
    <x v="1"/>
    <s v="No"/>
    <x v="7"/>
    <m/>
    <m/>
    <m/>
    <s v="No"/>
    <x v="4"/>
    <m/>
    <m/>
    <m/>
    <m/>
    <n v="1"/>
    <n v="1"/>
    <m/>
    <m/>
    <s v="No NTG. Net Savings only. "/>
    <m/>
    <m/>
  </r>
  <r>
    <x v="2"/>
    <s v="TBD"/>
    <x v="8"/>
    <m/>
    <m/>
    <m/>
    <s v="TBD"/>
    <x v="1"/>
    <m/>
    <m/>
    <m/>
    <m/>
    <s v="TBD"/>
    <m/>
    <m/>
    <m/>
    <s v="Various pilots. NTG will be established when their stage of development allows."/>
    <m/>
    <m/>
  </r>
  <r>
    <x v="3"/>
    <s v="No"/>
    <x v="9"/>
    <s v="Home Energy Reports"/>
    <s v="Home Energy Report - All"/>
    <s v="Home Energy Report, Residential Behavior, Opower"/>
    <s v="No"/>
    <x v="4"/>
    <m/>
    <m/>
    <m/>
    <m/>
    <n v="1"/>
    <n v="1"/>
    <m/>
    <m/>
    <s v="Analysis produces net savings. No NTG."/>
    <m/>
    <m/>
  </r>
  <r>
    <x v="3"/>
    <s v="No"/>
    <x v="10"/>
    <s v="Midstream"/>
    <s v="Advanced (Smart) Thermostat"/>
    <s v="Residential HVAC, Pre CY2021: Heating and Cooling Rebates. Home Energy Rebate. HVAC and Wx Rebate. CSR"/>
    <s v="No"/>
    <x v="0"/>
    <m/>
    <m/>
    <m/>
    <m/>
    <s v="0.80 cooling, 0.90 heating"/>
    <s v="0.80 cooling, 0.90 heating"/>
    <s v="Cooling: Policy Manual default_x000a_Heating: SAG consensus. TRM savings are between net and gross therefore NTG should be between the default value (0.8) and 1.0."/>
    <s v="Cooling: Policy Manual default_x000a_Heating: SAG consensus. TRM savings are between net and gross therefore NTG should be between the default value (0.8) and 1.0."/>
    <m/>
    <m/>
    <m/>
  </r>
  <r>
    <x v="3"/>
    <s v="No"/>
    <x v="10"/>
    <s v="Midstream"/>
    <s v="ASHP Tune-Up"/>
    <s v="Residential HVAC, Pre CY2021: Heating and Cooling Rebates."/>
    <s v="No"/>
    <x v="0"/>
    <m/>
    <m/>
    <m/>
    <m/>
    <n v="0.8"/>
    <n v="0.8"/>
    <s v="Research inconclusive, default value"/>
    <s v="Research inconclusive, default value"/>
    <m/>
    <m/>
    <m/>
  </r>
  <r>
    <x v="3"/>
    <s v="No"/>
    <x v="10"/>
    <s v="Midstream"/>
    <s v="CAC Tune-Up"/>
    <s v="Residential HVAC, Pre CY2021: Heating and Cooling Rebates."/>
    <s v="No"/>
    <x v="0"/>
    <m/>
    <m/>
    <m/>
    <m/>
    <n v="0.8"/>
    <n v="0.8"/>
    <s v="Research inconclusive, default value"/>
    <s v="Research inconclusive, default value"/>
    <m/>
    <m/>
    <m/>
  </r>
  <r>
    <x v="3"/>
    <s v="No"/>
    <x v="10"/>
    <s v="Midstream"/>
    <s v="Duct Sealing"/>
    <s v="Residential HVAC, Pre CY2021: Heating, Cooling &amp; Weatherization Rebate. Wx Rebate"/>
    <s v="No"/>
    <x v="0"/>
    <n v="0.14000000000000001"/>
    <n v="0.02"/>
    <m/>
    <m/>
    <n v="0.88"/>
    <n v="0.88"/>
    <s v="PY9 and CY2018 participating customer survey"/>
    <s v="PY9 participating customer survey"/>
    <m/>
    <m/>
    <m/>
  </r>
  <r>
    <x v="3"/>
    <s v="No"/>
    <x v="10"/>
    <s v="Midstream"/>
    <s v="ECM Furnace Motor--with Furnace Upgrade"/>
    <s v="Residential HVAC, Pre CY2021: Heating and Cooling Rebates. Home Energy Rebate. HVAC and Wx Rebate. CSR"/>
    <s v="No"/>
    <x v="0"/>
    <n v="0.3"/>
    <n v="0.08"/>
    <m/>
    <m/>
    <n v="0.77999999999999992"/>
    <n v="0.78"/>
    <s v="CY2018 participating customer survey "/>
    <s v="PY8 participating customer survey"/>
    <m/>
    <m/>
    <m/>
  </r>
  <r>
    <x v="3"/>
    <s v="No"/>
    <x v="10"/>
    <s v="Midstream"/>
    <s v="ECM Furnace Motor--without Furnace Upgrade"/>
    <s v="Residential HVAC, Pre CY2021: Heating and Cooling Rebates. Home Energy Rebate. HVAC and Wx Rebate. CSR"/>
    <s v="No"/>
    <x v="0"/>
    <n v="0.3"/>
    <n v="0.08"/>
    <m/>
    <m/>
    <n v="0.77999999999999992"/>
    <n v="0.78"/>
    <s v="CY2018 participating customer survey "/>
    <s v="PY8 participating customer survey"/>
    <m/>
    <m/>
    <m/>
  </r>
  <r>
    <x v="3"/>
    <s v="No"/>
    <x v="10"/>
    <s v="Midstream"/>
    <s v="Midstream Central Air Conditioner"/>
    <s v="Residential HVAC, Pre CY2021: Heating and Cooling Rebates."/>
    <s v="No"/>
    <x v="0"/>
    <n v="0.30599999999999999"/>
    <n v="0.16200000000000001"/>
    <m/>
    <m/>
    <n v="0.85599999999999998"/>
    <n v="0.86"/>
    <s v="Participating contractor and distributor survey fielded Jun-Jul 2023"/>
    <s v="Participating contractor and distributor survey fielded Jun-Jul 2023"/>
    <m/>
    <m/>
    <m/>
  </r>
  <r>
    <x v="3"/>
    <s v="No"/>
    <x v="10"/>
    <s v="Midstream"/>
    <s v="Midstream Heat Pump (including DMSHP, ASHP, and GSHP)"/>
    <s v="Residential HVAC, Pre CY2021: Heating and Cooling Rebates. Home Energy Rebate. HVAC and Wx Rebate. CSR"/>
    <s v="No"/>
    <x v="0"/>
    <n v="0.16300000000000001"/>
    <n v="9.6000000000000002E-2"/>
    <m/>
    <m/>
    <n v="0.93299999999999994"/>
    <n v="0.93300000000000005"/>
    <s v="Participating contractor and distributor survey fielded Jun-Jul 2023"/>
    <s v="Participating contractor and distributor survey fielded Jun-Jul 2023"/>
    <m/>
    <m/>
    <m/>
  </r>
  <r>
    <x v="3"/>
    <s v="No"/>
    <x v="11"/>
    <s v="Electric Homes New Construction"/>
    <s v="All Measures"/>
    <s v="New Construction - Pilot, EHNC"/>
    <s v="Yes"/>
    <x v="1"/>
    <n v="0.04"/>
    <m/>
    <m/>
    <m/>
    <n v="0.96"/>
    <n v="0.8"/>
    <s v="Participating builder survey fielded in July 2025. "/>
    <s v="Participating builder survey fielded in July 2025. Survey indicated spillover was potentially present but did not quantify spillover from participating builders."/>
    <m/>
    <m/>
    <m/>
  </r>
  <r>
    <x v="3"/>
    <s v="No"/>
    <x v="12"/>
    <s v="Market Rate Multifamily"/>
    <s v="Advanced (Smart) Thermostat"/>
    <s v="Multi-Family Assessments, Multifamily Energy Savings, Multi-Family Market Rate"/>
    <s v="No"/>
    <x v="0"/>
    <s v="NA"/>
    <s v="NA"/>
    <m/>
    <m/>
    <s v="0.80 cooling, 0.90 heating"/>
    <s v="0.80 cooling, 0.90 heating"/>
    <s v="Cooling: Policy Manual default. _x000a_Heating: SAG consensus. TRM savings are between net and gross therefore NTG should be between the default value (0.8) and 1.0."/>
    <s v="Cooling: Policy Manual default. _x000a_Heating: SAG consensus. TRM savings are between net and gross therefore NTG should be between the default value (0.8) and 1.0."/>
    <m/>
    <m/>
    <m/>
  </r>
  <r>
    <x v="3"/>
    <s v="No"/>
    <x v="12"/>
    <s v="Market Rate Multifamily"/>
    <s v="Advanced Power Strip (Tier 1)"/>
    <s v="Multi-Family Assessments, Multifamily Energy Savings, Multi-Family Market Rate"/>
    <s v="No"/>
    <x v="0"/>
    <n v="0.12"/>
    <n v="0.03"/>
    <m/>
    <m/>
    <n v="0.91"/>
    <n v="0.91"/>
    <s v="PY9-CY2018 &amp; CY2021-CY2022 Composite"/>
    <s v="PY9-CY2018 &amp; CY2021-CY2022 Composite"/>
    <m/>
    <m/>
    <m/>
  </r>
  <r>
    <x v="3"/>
    <s v="No"/>
    <x v="12"/>
    <s v="Market Rate Multifamily"/>
    <s v="Advanced Power Strip (Tier 2)"/>
    <s v="Multi-Family Assessments, Multifamily Energy Savings, Multi-Family Market Rate"/>
    <s v="No"/>
    <x v="0"/>
    <n v="0.2"/>
    <n v="0.03"/>
    <m/>
    <m/>
    <n v="0.83000000000000007"/>
    <n v="0.83"/>
    <s v="PY9-CY2018 &amp; CY2021-CY2022 Composite"/>
    <s v="PY9-CY2018 &amp; CY2021-CY2022 Composite"/>
    <m/>
    <m/>
    <m/>
  </r>
  <r>
    <x v="3"/>
    <s v="No"/>
    <x v="12"/>
    <s v="Market Rate Multifamily"/>
    <s v="Bathroom Faucet Aerator"/>
    <s v="Multi-Family Assessments, Multifamily Energy Savings, Multi-Family Market Rate"/>
    <s v="No"/>
    <x v="0"/>
    <m/>
    <m/>
    <m/>
    <m/>
    <n v="1"/>
    <n v="1.03"/>
    <s v="PY9-CY2018 &amp; CY2021-CY2022 Composite"/>
    <s v="PY9-CY2018 &amp; CY2021-CY2022 Composite"/>
    <m/>
    <m/>
    <m/>
  </r>
  <r>
    <x v="3"/>
    <s v="No"/>
    <x v="12"/>
    <s v="Market Rate Multifamily"/>
    <s v="Beverage and Snack Control"/>
    <s v="Multi-Family Assessments, Multifamily Energy Savings, Multi-Family Market Rate"/>
    <s v="No"/>
    <x v="0"/>
    <n v="0.2"/>
    <n v="0.03"/>
    <m/>
    <m/>
    <n v="0.83000000000000007"/>
    <n v="0.83"/>
    <s v="PY9-CY2018 &amp; CY2021-CY2022 Composite"/>
    <s v="PY9-CY2018 &amp; CY2021-CY2022 Composite"/>
    <m/>
    <m/>
    <m/>
  </r>
  <r>
    <x v="3"/>
    <s v="No"/>
    <x v="12"/>
    <s v="Market Rate Multifamily"/>
    <s v="Controls (In Unit)"/>
    <s v="Multi-Family Assessments, Multifamily Energy Savings, Multi-Family Market Rate"/>
    <s v="No"/>
    <x v="0"/>
    <n v="0.2"/>
    <n v="0.03"/>
    <m/>
    <m/>
    <n v="0.83000000000000007"/>
    <n v="0.83"/>
    <s v="PY9-CY2018 &amp; CY2021-CY2022 Composite"/>
    <s v="PY9-CY2018 &amp; CY2021-CY2022 Composite"/>
    <m/>
    <m/>
    <m/>
  </r>
  <r>
    <x v="3"/>
    <s v="No"/>
    <x v="12"/>
    <s v="Market Rate Multifamily"/>
    <s v="DWH Pipe Insulation"/>
    <s v="Multi-Family Assessments, Multifamily Energy Savings, Multi-Family Market Rate"/>
    <s v="No"/>
    <x v="0"/>
    <n v="0.2"/>
    <n v="0.03"/>
    <m/>
    <m/>
    <n v="0.83000000000000007"/>
    <n v="0.83"/>
    <s v="PY9-CY2018 &amp; CY2021-CY2022 Composite"/>
    <s v="PY9-CY2018 &amp; CY2021-CY2022 Composite"/>
    <m/>
    <m/>
    <m/>
  </r>
  <r>
    <x v="3"/>
    <s v="No"/>
    <x v="12"/>
    <s v="Market Rate Multifamily"/>
    <s v="Fluorescent Delamping (Common Area)"/>
    <s v="Multi-Family Assessments, Multifamily Energy Savings, Multi-Family Market Rate"/>
    <s v="No"/>
    <x v="0"/>
    <n v="0.2"/>
    <n v="0.03"/>
    <m/>
    <m/>
    <n v="0.83000000000000007"/>
    <n v="0.83"/>
    <s v="PY9-CY2018 &amp; CY2021-CY2022 Composite"/>
    <s v="PY9-CY2018 &amp; CY2021-CY2022 Composite"/>
    <m/>
    <m/>
    <m/>
  </r>
  <r>
    <x v="3"/>
    <s v="No"/>
    <x v="12"/>
    <s v="Market Rate Multifamily"/>
    <s v="Kitchen Faucet Aerator"/>
    <s v="Multi-Family Assessments, Multifamily Energy Savings"/>
    <s v="No"/>
    <x v="0"/>
    <m/>
    <m/>
    <m/>
    <m/>
    <n v="1"/>
    <n v="1.03"/>
    <s v="PY9 and CY2018 participating customer survey"/>
    <s v="PY9 and CY2018 participating customer survey"/>
    <m/>
    <m/>
    <m/>
  </r>
  <r>
    <x v="3"/>
    <s v="No"/>
    <x v="12"/>
    <s v="Market Rate Multifamily"/>
    <s v="LED Exit Sign"/>
    <s v="Multi-Family Assessments, Multifamily Energy Savings, Multi-Family Market Rate"/>
    <s v="No"/>
    <x v="0"/>
    <n v="0.2"/>
    <n v="0.03"/>
    <m/>
    <m/>
    <n v="0.83000000000000007"/>
    <n v="0.83"/>
    <s v="PY9-CY2018 &amp; CY2021-CY2022 Composite"/>
    <s v="PY9-CY2018 &amp; CY2021-CY2022 Composite"/>
    <m/>
    <m/>
    <m/>
  </r>
  <r>
    <x v="3"/>
    <s v="No"/>
    <x v="12"/>
    <s v="Market Rate Multifamily"/>
    <s v="LED Linear (Common Area)"/>
    <s v="Multi-Family Assessments, Multifamily Energy Savings, Multi-Family Market Rate"/>
    <s v="No"/>
    <x v="0"/>
    <n v="0.15"/>
    <n v="0.03"/>
    <m/>
    <m/>
    <n v="0.88"/>
    <n v="0.88"/>
    <s v="PY9-CY2018 &amp; CY2021-CY2022 Composite"/>
    <s v="PY9-CY2018 &amp; CY2021-CY2022 Composite"/>
    <m/>
    <m/>
    <m/>
  </r>
  <r>
    <x v="3"/>
    <s v="No"/>
    <x v="12"/>
    <s v="Market Rate Multifamily"/>
    <s v="LED Omnidirectional"/>
    <s v="Multi-Family Assessments, Multifamily Energy Savings, Multi-Family Market Rate"/>
    <s v="No"/>
    <x v="0"/>
    <n v="0.31"/>
    <n v="0.03"/>
    <m/>
    <m/>
    <n v="0.72"/>
    <n v="0.72"/>
    <s v="PY9-CY2018 &amp; CY2021-CY2022 Composite"/>
    <s v="PY9-CY2018 &amp; CY2021-CY2022 Composite"/>
    <m/>
    <m/>
    <m/>
  </r>
  <r>
    <x v="3"/>
    <s v="No"/>
    <x v="12"/>
    <s v="Market Rate Multifamily"/>
    <s v="LED Specialty"/>
    <s v="Multi-Family Assessments, Multifamily Energy Savings, Multi-Family Market Rate"/>
    <s v="No"/>
    <x v="0"/>
    <n v="0.21"/>
    <n v="0.03"/>
    <m/>
    <m/>
    <n v="0.82000000000000006"/>
    <n v="0.82000000000000006"/>
    <s v="PY9-CY2018 &amp; CY2021-CY2022 Composite"/>
    <s v="PY9-CY2018 &amp; CY2021-CY2022 Composite"/>
    <m/>
    <m/>
    <m/>
  </r>
  <r>
    <x v="3"/>
    <s v="No"/>
    <x v="12"/>
    <s v="Market Rate Multifamily"/>
    <s v="Occupancy Sensor Lighting Control"/>
    <s v="Multi-Family Assessments, Multifamily Energy Savings, Multi-Family Market Rate"/>
    <s v="No"/>
    <x v="0"/>
    <n v="0.2"/>
    <n v="0.03"/>
    <m/>
    <m/>
    <n v="0.83000000000000007"/>
    <n v="0.83"/>
    <s v="PY9-CY2018 &amp; CY2021-CY2022 Composite"/>
    <s v="PY9-CY2018 &amp; CY2021-CY2022 Composite"/>
    <m/>
    <m/>
    <m/>
  </r>
  <r>
    <x v="3"/>
    <s v="No"/>
    <x v="12"/>
    <s v="Market Rate Multifamily"/>
    <s v="Other, Direct Installed in Common Area"/>
    <s v="Multi-Family Assessments, Multifamily Energy Savings, Multi-Family Market Rate"/>
    <s v="No"/>
    <x v="0"/>
    <n v="0.2"/>
    <n v="0.03"/>
    <m/>
    <m/>
    <n v="0.83000000000000007"/>
    <n v="0.83"/>
    <s v="PY9-CY2018 &amp; CY2021-CY2022 Composite"/>
    <s v="PY9-CY2018 &amp; CY2021-CY2022 Composite"/>
    <m/>
    <m/>
    <m/>
  </r>
  <r>
    <x v="3"/>
    <s v="No"/>
    <x v="12"/>
    <s v="Market Rate Multifamily"/>
    <s v="Other, Direct Installed in Unit"/>
    <s v="Multi-Family Assessments, Multifamily Energy Savings, Multi-Family Market Rate"/>
    <s v="No"/>
    <x v="0"/>
    <n v="0.2"/>
    <n v="0.03"/>
    <m/>
    <m/>
    <n v="0.83000000000000007"/>
    <n v="0.83"/>
    <s v="PY9-CY2018 &amp; CY2021-CY2022 Composite"/>
    <s v="PY9-CY2018 &amp; CY2021-CY2022 Composite"/>
    <m/>
    <m/>
    <m/>
  </r>
  <r>
    <x v="3"/>
    <s v="No"/>
    <x v="12"/>
    <s v="Market Rate Multifamily"/>
    <s v="Programmable Thermostat (Comprehensive)"/>
    <s v="Multi-Family Assessments, Multifamily Energy Savings, Multi-Family Market Rate"/>
    <s v="No"/>
    <x v="0"/>
    <n v="0.19"/>
    <n v="0.03"/>
    <m/>
    <m/>
    <n v="0.84000000000000008"/>
    <n v="0.84"/>
    <s v="PY9-CY2018 &amp; CY2021-CY2022 Composite"/>
    <s v="PY9-CY2018 &amp; CY2021-CY2022 Composite"/>
    <m/>
    <m/>
    <m/>
  </r>
  <r>
    <x v="3"/>
    <s v="No"/>
    <x v="12"/>
    <s v="Market Rate Multifamily"/>
    <s v="Programmable Thermostat (Direct Install)"/>
    <s v="Multi-Family Assessments, Multifamily Energy Savings, Multi-Family Market Rate"/>
    <s v="No"/>
    <x v="0"/>
    <n v="0.19"/>
    <n v="0.03"/>
    <m/>
    <m/>
    <n v="0.84000000000000008"/>
    <n v="0.84"/>
    <s v="PY9-CY2018 &amp; CY2021-CY2022 Composite"/>
    <s v="PY9-CY2018 &amp; CY2021-CY2022 Composite"/>
    <m/>
    <m/>
    <m/>
  </r>
  <r>
    <x v="3"/>
    <s v="No"/>
    <x v="12"/>
    <s v="Market Rate Multifamily"/>
    <s v="Reprogram Thermostat"/>
    <s v="Multi-Family Assessments, Multifamily Energy Savings, Multi-Family Market Rate"/>
    <s v="No"/>
    <x v="0"/>
    <n v="0.19"/>
    <n v="0.03"/>
    <m/>
    <m/>
    <n v="0.84000000000000008"/>
    <n v="0.84"/>
    <s v="PY9-CY2018 &amp; CY2021-CY2022 Composite"/>
    <s v="PY9-CY2018 &amp; CY2021-CY2022 Composite"/>
    <m/>
    <m/>
    <m/>
  </r>
  <r>
    <x v="3"/>
    <s v="No"/>
    <x v="12"/>
    <s v="Market Rate Multifamily"/>
    <s v="Showerhead"/>
    <s v="Multi-Family Assessments, Multifamily Energy Savings, Multi-Family Market Rate"/>
    <s v="No"/>
    <x v="0"/>
    <m/>
    <m/>
    <m/>
    <m/>
    <n v="1"/>
    <n v="1.03"/>
    <s v="PY9-CY2018 &amp; CY2021-CY2022 Composite"/>
    <s v="PY9-CY2018 &amp; CY2021-CY2022 Composite"/>
    <m/>
    <m/>
    <m/>
  </r>
  <r>
    <x v="3"/>
    <s v="No"/>
    <x v="13"/>
    <s v="Elementary Ed"/>
    <s v="7-Plug Advanced Power Strip"/>
    <s v="Elementary Energy Education, EEE, School Kit, Elementary Education, Super Savers"/>
    <s v="Yes"/>
    <x v="0"/>
    <m/>
    <m/>
    <m/>
    <m/>
    <n v="1"/>
    <n v="1"/>
    <s v="Secondary literature review completed June 2025"/>
    <s v="Secondary literature review completed June 2025"/>
    <m/>
    <m/>
    <m/>
  </r>
  <r>
    <x v="3"/>
    <s v="No"/>
    <x v="13"/>
    <s v="Elementary Ed"/>
    <s v="Aerator"/>
    <s v="Elementary Energy Education, EEE, School Kit, Elementary Education, Super Savers"/>
    <s v="Yes"/>
    <x v="0"/>
    <m/>
    <m/>
    <m/>
    <m/>
    <n v="1"/>
    <n v="1"/>
    <s v="Secondary literature review completed June 2025"/>
    <s v="Secondary literature review completed June 2025"/>
    <m/>
    <m/>
    <m/>
  </r>
  <r>
    <x v="3"/>
    <s v="No"/>
    <x v="13"/>
    <s v="Elementary Ed"/>
    <s v="All Other"/>
    <s v="Elementary Energy Education, EEE, School Kit, Elementary Education, Super Savers"/>
    <s v="Yes"/>
    <x v="0"/>
    <m/>
    <m/>
    <m/>
    <m/>
    <n v="1"/>
    <n v="1"/>
    <s v="Secondary literature review completed June 2025"/>
    <s v="Secondary literature review completed June 2025"/>
    <m/>
    <m/>
    <m/>
  </r>
  <r>
    <x v="3"/>
    <s v="No"/>
    <x v="13"/>
    <s v="Elementary Ed"/>
    <s v="Door Sweep"/>
    <s v="Elementary Energy Education, EEE, School Kit, Elementary Education, Super Savers"/>
    <s v="Yes"/>
    <x v="0"/>
    <m/>
    <m/>
    <m/>
    <m/>
    <n v="1"/>
    <n v="1"/>
    <s v="Secondary literature review completed June 2025"/>
    <s v="Secondary literature review completed June 2025"/>
    <m/>
    <m/>
    <m/>
  </r>
  <r>
    <x v="3"/>
    <s v="No"/>
    <x v="13"/>
    <s v="Elementary Ed"/>
    <s v="LED (specialty)"/>
    <s v="Elementary Energy Education, EEE, School Kit, Elementary Education, Super Savers"/>
    <s v="Yes"/>
    <x v="1"/>
    <m/>
    <m/>
    <m/>
    <m/>
    <n v="1"/>
    <n v="0.61"/>
    <s v="Secondary literature review completed June 2025"/>
    <s v="Secondary literature review completed June 2025"/>
    <m/>
    <m/>
    <m/>
  </r>
  <r>
    <x v="3"/>
    <s v="No"/>
    <x v="13"/>
    <s v="Elementary Ed"/>
    <s v="LED Nightlight"/>
    <s v="Elementary Energy Education, EEE, School Kit, Elementary Education, Super Savers"/>
    <s v="Yes"/>
    <x v="1"/>
    <m/>
    <m/>
    <m/>
    <m/>
    <n v="1"/>
    <n v="0.8"/>
    <s v="Secondary literature review completed June 2025"/>
    <s v="Secondary literature review completed June 2025"/>
    <m/>
    <m/>
    <m/>
  </r>
  <r>
    <x v="3"/>
    <s v="No"/>
    <x v="13"/>
    <s v="Elementary Ed"/>
    <s v="Showerhead"/>
    <s v="Elementary Energy Education, EEE, School Kit, Elementary Education, Super Savers"/>
    <s v="Yes"/>
    <x v="0"/>
    <m/>
    <m/>
    <m/>
    <m/>
    <n v="1"/>
    <n v="1"/>
    <s v="Secondary literature review completed June 2025"/>
    <s v="Secondary literature review completed June 2025"/>
    <m/>
    <m/>
    <m/>
  </r>
  <r>
    <x v="3"/>
    <s v="No"/>
    <x v="13"/>
    <s v="Elementary Ed"/>
    <s v="Showertimer"/>
    <s v="Elementary Energy Education, EEE, School Kit, Elementary Education, Super Savers"/>
    <s v="Yes"/>
    <x v="0"/>
    <m/>
    <m/>
    <m/>
    <m/>
    <n v="1"/>
    <n v="1"/>
    <s v="Secondary literature review completed June 2025"/>
    <s v="Secondary literature review completed June 2025"/>
    <m/>
    <m/>
    <m/>
  </r>
  <r>
    <x v="3"/>
    <s v="No"/>
    <x v="13"/>
    <s v="Elementary Ed"/>
    <s v="Water Heater Temp Setback"/>
    <s v="Elementary Energy Education, EEE, School Kit, Elementary Education, Super Savers"/>
    <s v="Yes"/>
    <x v="0"/>
    <m/>
    <m/>
    <m/>
    <m/>
    <n v="1"/>
    <n v="1"/>
    <s v="Secondary literature review completed June 2025"/>
    <s v="Secondary literature review completed June 2025"/>
    <m/>
    <m/>
    <m/>
  </r>
  <r>
    <x v="3"/>
    <s v="No"/>
    <x v="13"/>
    <s v="Elementary Ed"/>
    <s v="Weatherstripping"/>
    <s v="Elementary Energy Education, EEE, School Kit, Elementary Education, Super Savers"/>
    <s v="Yes"/>
    <x v="0"/>
    <m/>
    <m/>
    <m/>
    <m/>
    <n v="1"/>
    <n v="1"/>
    <s v="Secondary literature review completed June 2025"/>
    <s v="Secondary literature review completed June 2025"/>
    <m/>
    <m/>
    <m/>
  </r>
  <r>
    <x v="3"/>
    <s v="No"/>
    <x v="13"/>
    <s v="Elementary Ed"/>
    <s v="Window Insulation Kit"/>
    <s v="Elementary Energy Education, EEE, School Kit, Elementary Education, Super Savers"/>
    <s v="Yes"/>
    <x v="0"/>
    <m/>
    <m/>
    <m/>
    <m/>
    <n v="1"/>
    <n v="1"/>
    <s v="Secondary literature review completed June 2025"/>
    <s v="Secondary literature review completed June 2025"/>
    <m/>
    <m/>
    <m/>
  </r>
  <r>
    <x v="3"/>
    <s v="No"/>
    <x v="14"/>
    <s v="Appliance Rebates"/>
    <s v="Advanced (Smart) Thermostat"/>
    <s v="Appliance Rebates, Energy Star Appliance Rebate"/>
    <s v="Yes"/>
    <x v="1"/>
    <n v="0.39"/>
    <n v="0.08"/>
    <m/>
    <m/>
    <n v="0.69"/>
    <n v="0.93"/>
    <s v="CY2024/CY2025 Participant Surveys"/>
    <s v="CY2024 Participant Surveys"/>
    <s v="Surveys conducted in two waves. First wave conducted in the fall of 2024 and second wave in the spring of 2025_x000a__x000a_*Please note this memo is under active review and discussion with ComEd. Any updated NTG recommendations will be shared when finalized with the Program Team and ComEd."/>
    <m/>
    <m/>
  </r>
  <r>
    <x v="3"/>
    <s v="No"/>
    <x v="14"/>
    <s v="Appliance Rebates"/>
    <s v="Advanced Power Strip (Tier 1)"/>
    <s v="Appliance Rebates, Energy Star Appliance Rebate"/>
    <s v="No"/>
    <x v="0"/>
    <m/>
    <m/>
    <m/>
    <m/>
    <n v="0.82"/>
    <n v="0.82"/>
    <s v="Unable to conduct FR analysis due to lack of participant contact information"/>
    <m/>
    <s v="No participant contact information collected for this measure due to point of sale delivery, unable to conduct FR analysis_x000a__x000a_*Please note this memo is under active review and discussion with ComEd. Any updated NTG recommendations will be shared when finalized with the Program Team and ComEd."/>
    <m/>
    <m/>
  </r>
  <r>
    <x v="3"/>
    <s v="No"/>
    <x v="14"/>
    <s v="Appliance Rebates"/>
    <s v="Air Purifier"/>
    <s v="Appliance Rebates, Energy Star Appliance Rebate"/>
    <s v="Yes"/>
    <x v="1"/>
    <n v="0.36"/>
    <n v="0.08"/>
    <m/>
    <m/>
    <n v="0.72"/>
    <n v="0.83"/>
    <s v="CY2024/CY2025 Participant Surveys"/>
    <s v="CY2024 Participant Surveys"/>
    <s v="Surveys conducted in two waves. First wave conducted in the fall of 2024 and second wave in the spring of 2025_x000a__x000a_*Please note this memo is under active review and discussion with ComEd. Any updated NTG recommendations will be shared when finalized with the Program Team and ComEd."/>
    <m/>
    <m/>
  </r>
  <r>
    <x v="3"/>
    <s v="No"/>
    <x v="14"/>
    <s v="Appliance Rebates"/>
    <s v="Air Sealing (excluding spray foam insulation)"/>
    <s v="Appliance Rebates, Energy Star Appliance Rebate"/>
    <s v="No"/>
    <x v="0"/>
    <m/>
    <m/>
    <m/>
    <m/>
    <n v="0.8"/>
    <n v="0.8"/>
    <s v="Unable to conduct FR analysis due to lack of participant contact information"/>
    <m/>
    <s v="No participant contact information collected for this measure due to point of sale delivery, unable to conduct FR analysis_x000a__x000a_*Please note this memo is under active review and discussion with ComEd. Any updated NTG recommendations will be shared when finalized with the Program Team and ComEd."/>
    <m/>
    <m/>
  </r>
  <r>
    <x v="3"/>
    <s v="No"/>
    <x v="14"/>
    <s v="Appliance Rebates"/>
    <s v="All-in-one Clothes Washer and Dryer"/>
    <s v="Income Eligible Product Discounts, Lighting Discounts - Income Eligible and Appliance Rebates - Income Eligible"/>
    <s v="No"/>
    <x v="3"/>
    <m/>
    <m/>
    <m/>
    <m/>
    <n v="0.8"/>
    <s v="NA"/>
    <s v="SAG default value"/>
    <s v="SAG default value"/>
    <s v="This is a new measure but no research was done and so 0.8 is being used_x000a__x000a_*Please note this memo is under active review and discussion with ComEd. Any updated NTG recommendations will be shared when finalized with the Program Team and ComEd."/>
    <m/>
    <m/>
  </r>
  <r>
    <x v="3"/>
    <s v="No"/>
    <x v="14"/>
    <s v="Appliance Rebates"/>
    <s v="Clothes Washer"/>
    <s v="Appliance Rebates, Energy Star Appliance Rebate"/>
    <s v="Yes"/>
    <x v="1"/>
    <n v="0.62"/>
    <n v="0.08"/>
    <m/>
    <m/>
    <n v="0.46"/>
    <n v="0.55000000000000004"/>
    <s v="CY2024/CY2025 Participant Surveys"/>
    <s v="CY2024 Participant Surveys"/>
    <s v="Surveys conducted in two waves. First wave conducted in the fall of 2024 and second wave in the spring of 2025_x000a__x000a_*Please note this memo is under active review and discussion with ComEd. Any updated NTG recommendations will be shared when finalized with the Program Team and ComEd."/>
    <m/>
    <m/>
  </r>
  <r>
    <x v="3"/>
    <s v="No"/>
    <x v="14"/>
    <s v="Appliance Rebates"/>
    <s v="Dehumidifier"/>
    <s v="Appliance Rebates, Energy Star Appliance Rebate"/>
    <s v="Yes"/>
    <x v="1"/>
    <n v="0.42"/>
    <n v="0.08"/>
    <m/>
    <m/>
    <n v="0.66"/>
    <n v="0.65"/>
    <s v="CY2024/CY2025 Participant Surveys"/>
    <s v="CY2024 Participant Surveys"/>
    <s v="Surveys conducted in two waves. First wave conducted in the fall of 2024 and second wave in the spring of 2025_x000a__x000a_*Please note this memo is under active review and discussion with ComEd. Any updated NTG recommendations will be shared when finalized with the Program Team and ComEd."/>
    <m/>
    <m/>
  </r>
  <r>
    <x v="3"/>
    <s v="No"/>
    <x v="14"/>
    <s v="Appliance Rebates"/>
    <s v="Electric Clothes Dryer"/>
    <s v="Appliance Rebates, Energy Star Appliance Rebate"/>
    <s v="No"/>
    <x v="0"/>
    <m/>
    <m/>
    <m/>
    <m/>
    <n v="0.56000000000000005"/>
    <n v="0.56000000000000005"/>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Electrification Electric Clothes Dryer"/>
    <s v="Appliance Rebates, Energy Star Appliance Rebate"/>
    <s v="No"/>
    <x v="0"/>
    <m/>
    <m/>
    <m/>
    <m/>
    <n v="0.8"/>
    <n v="0.8"/>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Electrification Heat Pump Dryer"/>
    <s v="Appliance Rebates, Energy Star Appliance Rebate"/>
    <s v="No"/>
    <x v="0"/>
    <m/>
    <m/>
    <m/>
    <m/>
    <n v="0.8"/>
    <n v="0.8"/>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Electrification Induction Cooktop"/>
    <s v="Appliance Rebates, Energy Star Appliance Rebate"/>
    <s v="No"/>
    <x v="0"/>
    <m/>
    <m/>
    <m/>
    <m/>
    <n v="0.8"/>
    <n v="0.8"/>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Induction Cooktop"/>
    <s v="Appliance Rebates, Energy Star Appliance Rebate"/>
    <s v="No"/>
    <x v="0"/>
    <m/>
    <m/>
    <m/>
    <m/>
    <n v="0.8"/>
    <n v="0.8"/>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Low Flow Showerhead"/>
    <s v="Appliance Rebates, Energy Star Appliance Rebate"/>
    <s v="No"/>
    <x v="0"/>
    <m/>
    <m/>
    <m/>
    <m/>
    <n v="1"/>
    <n v="1"/>
    <s v="Unable to conduct FR analysis due to lack of participant contact information"/>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4"/>
    <s v="Appliance Rebates"/>
    <s v="Spray Foam Insulation"/>
    <s v="Appliance Rebates, Energy Star Appliance Rebate"/>
    <s v="Yes"/>
    <x v="1"/>
    <n v="0.56000000000000005"/>
    <m/>
    <m/>
    <m/>
    <n v="0.43999999999999995"/>
    <n v="0.8"/>
    <s v="Research based on In-Store Intercepts. Results were based on stores not in DAC zones and will be used for stores not in DAC zones and those in DAC zones will continue to use a NTG of 1.0, per policy"/>
    <m/>
    <s v="New Measure in workbook (used Air Sealing last year)_x000a__x000a_*Please note this memo is under active review and discussion with ComEd. Any updated NTG recommendations will be shared when finalized with the Program Team and ComEd."/>
    <m/>
    <m/>
  </r>
  <r>
    <x v="3"/>
    <s v="No"/>
    <x v="14"/>
    <s v="Appliance Rebates"/>
    <s v="Water Dispenser"/>
    <s v="Appliance Rebates, Energy Star Appliance Rebate"/>
    <s v="No"/>
    <x v="0"/>
    <m/>
    <m/>
    <m/>
    <m/>
    <n v="0.69"/>
    <n v="0.69"/>
    <s v="Unable to conduct FR analysis due to insufficient sample"/>
    <m/>
    <s v="Insufficient number of participants with contact information for this measure, unable to conduct FR analysis_x000a__x000a_*Please note this memo is under active review and discussion with ComEd. Any updated NTG recommendations will be shared when finalized with the Program Team and ComEd."/>
    <m/>
    <m/>
  </r>
  <r>
    <x v="3"/>
    <s v="No"/>
    <x v="15"/>
    <s v="Market Rate Single Family"/>
    <s v="Advanced (Smart) Thermostat (Cooling)"/>
    <s v="Single Family Assessment, Home Energy Assessment (HEA), Joint with Nicor Gas: Home Energy Savings (HES) and PGL/NSG: Home Energy Jumpstart (HEJ)"/>
    <s v="Yes"/>
    <x v="0"/>
    <n v="0.2"/>
    <m/>
    <m/>
    <m/>
    <n v="0.8"/>
    <n v="0.8"/>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No"/>
    <x v="15"/>
    <s v="Market Rate Single Family"/>
    <s v="Advanced (Smart) Thermostat (Heating)"/>
    <s v="Single Family Assessment, Home Energy Assessment (HEA), Joint with Nicor Gas: Home Energy Savings (HES) and PGL/NSG: Home Energy Jumpstart (HEJ)"/>
    <s v="Yes"/>
    <x v="0"/>
    <n v="0.1"/>
    <m/>
    <m/>
    <m/>
    <n v="0.9"/>
    <n v="0.9"/>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No"/>
    <x v="15"/>
    <s v="Market Rate Single Family"/>
    <s v="All Other Measures"/>
    <s v="Single Family Assessment, Home Energy Assessment (HEA), Joint with Nicor Gas: Home Energy Savings (HES) and PGL/NSG: Home Energy Jumpstart (HEJ)"/>
    <s v="Yes"/>
    <x v="1"/>
    <n v="0.33"/>
    <n v="0.2"/>
    <m/>
    <m/>
    <n v="0.86999999999999988"/>
    <n v="0.8"/>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No"/>
    <x v="15"/>
    <s v="Market Rate Single Family"/>
    <s v="Bathroom Faucet Aerator"/>
    <s v="Single Family Assessment, Home Energy Assessment (HEA), Joint with Nicor Gas: Home Energy Savings (HES) and PGL/NSG: Home Energy Jumpstart (HEJ)"/>
    <s v="Yes"/>
    <x v="1"/>
    <m/>
    <n v="0.2"/>
    <m/>
    <m/>
    <n v="1.2"/>
    <n v="1.03"/>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No"/>
    <x v="15"/>
    <s v="Market Rate Single Family"/>
    <s v="Kitchen Faucet Aerator"/>
    <s v="Single Family Assessment, Home Energy Assessment (HEA), Joint with Nicor Gas: Home Energy Savings (HES) and PGL/NSG: Home Energy Jumpstart (HEJ)"/>
    <s v="Yes"/>
    <x v="1"/>
    <m/>
    <n v="0.2"/>
    <m/>
    <m/>
    <n v="1.2"/>
    <n v="1.03"/>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No"/>
    <x v="15"/>
    <s v="Market Rate Single Family"/>
    <s v="Showerhead"/>
    <s v="Single Family Assessment, Home Energy Assessment (HEA), Joint with Nicor Gas: Home Energy Savings (HES) and PGL/NSG: Home Energy Jumpstart (HEJ)"/>
    <s v="Yes"/>
    <x v="1"/>
    <m/>
    <n v="0.2"/>
    <m/>
    <m/>
    <n v="1.2"/>
    <n v="1.03"/>
    <s v="Single Family NTG Upgrades MR 2024 NTG Memo - Table 2"/>
    <s v="Single Family NTG Upgrades MR 2024 NTG Memo - Table 2"/>
    <s v="This non-IE SFU measures will no longer be offered in CY2026._x000a__x000a_*Please note this memo is under active review and discussion with ComEd. Any updated NTG recommendations will be shared when finalized with the Program Team and ComEd."/>
    <m/>
    <m/>
  </r>
  <r>
    <x v="3"/>
    <s v="Yes"/>
    <x v="10"/>
    <s v="Midstream"/>
    <s v="Midstream Heat Pump (including DMSHP, ASHP, and GSHP)"/>
    <s v="Residential HVAC, Pre CY2021: Heating and Cooling Rebates. Home Energy Rebate. HVAC and Wx Rebate. CSR"/>
    <s v="No"/>
    <x v="0"/>
    <m/>
    <m/>
    <m/>
    <m/>
    <n v="1"/>
    <n v="1"/>
    <s v="Participating contractor and distributor survey fielded Jun-Jul 2023"/>
    <s v="Participating contractor and distributor survey fielded Jun-Jul 2023"/>
    <m/>
    <m/>
    <m/>
  </r>
  <r>
    <x v="3"/>
    <s v="Yes"/>
    <x v="12"/>
    <s v="Income Eligible Multifamily"/>
    <s v="Advanced (Smart) Thermostat"/>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Advanced Power Strip"/>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Air Sealing"/>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Attic Insulation"/>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Central Air Conditioner"/>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CFL Lighting"/>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High Performance T8"/>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LED"/>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LED Exit Sign"/>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Multi-Family Retrofits - Income - EligibleFurnace"/>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Occupancy Sensor"/>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Packaged Terminal Heat Pump"/>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Programmable Thermostat"/>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Refrigerator"/>
    <s v="Multi-Family Retrofits - Income Eligible, Multi-Family Income Eligible, Low Income Multi-Family"/>
    <s v="No"/>
    <x v="0"/>
    <m/>
    <m/>
    <m/>
    <m/>
    <n v="1"/>
    <n v="1"/>
    <s v="Policy Manual statement on Income Eligible programs"/>
    <s v="Policy Manual statement on Income Eligible programs"/>
    <m/>
    <m/>
    <m/>
  </r>
  <r>
    <x v="3"/>
    <s v="Yes"/>
    <x v="12"/>
    <s v="Income Eligible Multifamily"/>
    <s v="Room Air Conditioner"/>
    <s v="Multi-Family Retrofits - Income Eligible, Multi-Family Income Eligible, Low Income Multi-Family"/>
    <s v="No"/>
    <x v="0"/>
    <m/>
    <m/>
    <m/>
    <m/>
    <n v="1"/>
    <n v="1"/>
    <s v="Policy Manual statement on Income Eligible programs"/>
    <s v="Policy Manual statement on Income Eligible programs"/>
    <m/>
    <m/>
    <m/>
  </r>
  <r>
    <x v="3"/>
    <s v="Yes"/>
    <x v="12"/>
    <s v="Public Housing"/>
    <s v="All Measures"/>
    <s v="Public Housing Authority"/>
    <s v="No"/>
    <x v="0"/>
    <m/>
    <m/>
    <m/>
    <m/>
    <n v="1"/>
    <n v="1"/>
    <s v="Policy Manual statement on Income Eligible programs"/>
    <s v="Policy Manual statement on Income Eligible programs"/>
    <m/>
    <m/>
    <m/>
  </r>
  <r>
    <x v="3"/>
    <s v="Yes"/>
    <x v="12"/>
    <s v="Strategic Energy Management"/>
    <m/>
    <m/>
    <s v="No"/>
    <x v="0"/>
    <m/>
    <m/>
    <m/>
    <m/>
    <n v="1"/>
    <n v="1"/>
    <s v="Policy Manual statement on Income Eligible programs"/>
    <s v="Policy Manual statement on Income Eligible programs"/>
    <m/>
    <m/>
    <m/>
  </r>
  <r>
    <x v="3"/>
    <s v="Yes"/>
    <x v="16"/>
    <s v="Affordable Housing New Construction"/>
    <s v="All Measures"/>
    <s v="Affordable Housing New Construction, AHNC"/>
    <s v="No"/>
    <x v="0"/>
    <m/>
    <m/>
    <m/>
    <m/>
    <n v="1"/>
    <n v="1"/>
    <s v="Policy Manual statement on Income Eligible programs"/>
    <s v="Policy Manual statement on Income Eligible programs"/>
    <m/>
    <m/>
    <m/>
  </r>
  <r>
    <x v="3"/>
    <s v="Yes"/>
    <x v="13"/>
    <s v="Elementary Ed"/>
    <s v="7-Plug Advanced Power Strip"/>
    <s v="Elementary Energy Education, EEE, School Kit, Elementary Education, Super Savers"/>
    <s v="No"/>
    <x v="0"/>
    <m/>
    <m/>
    <m/>
    <m/>
    <n v="1"/>
    <n v="1"/>
    <s v="Policy Manual statement on Income Eligible programs"/>
    <s v="Policy Manual statement on Income Eligible programs"/>
    <m/>
    <m/>
    <m/>
  </r>
  <r>
    <x v="3"/>
    <s v="Yes"/>
    <x v="13"/>
    <s v="Elementary Ed"/>
    <s v="Aerator"/>
    <s v="Elementary Energy Education, EEE, School Kit, Elementary Education, Super Savers"/>
    <s v="No"/>
    <x v="0"/>
    <m/>
    <m/>
    <m/>
    <m/>
    <n v="1"/>
    <n v="1"/>
    <s v="Policy Manual statement on Income Eligible programs"/>
    <s v="Policy Manual statement on Income Eligible programs"/>
    <m/>
    <m/>
    <m/>
  </r>
  <r>
    <x v="3"/>
    <s v="Yes"/>
    <x v="13"/>
    <s v="Elementary Ed"/>
    <s v="All Other"/>
    <s v="Elementary Energy Education, EEE, School Kit, Elementary Education, Super Savers"/>
    <s v="No"/>
    <x v="0"/>
    <m/>
    <m/>
    <m/>
    <m/>
    <n v="1"/>
    <n v="1"/>
    <s v="Policy Manual statement on Income Eligible programs"/>
    <s v="Policy Manual statement on Income Eligible programs"/>
    <m/>
    <m/>
    <m/>
  </r>
  <r>
    <x v="3"/>
    <s v="Yes"/>
    <x v="13"/>
    <s v="Elementary Ed"/>
    <s v="Door Sweep"/>
    <s v="Elementary Energy Education, EEE, School Kit, Elementary Education, Super Savers"/>
    <s v="No"/>
    <x v="0"/>
    <m/>
    <m/>
    <m/>
    <m/>
    <n v="1"/>
    <n v="1"/>
    <s v="Policy Manual statement on Income Eligible programs"/>
    <s v="Policy Manual statement on Income Eligible programs"/>
    <m/>
    <m/>
    <m/>
  </r>
  <r>
    <x v="3"/>
    <s v="Yes"/>
    <x v="13"/>
    <s v="Elementary Ed"/>
    <s v="LED (Omnidirectional)"/>
    <s v="Elementary Energy Education, EEE, School Kit, Elementary Education, Super Savers"/>
    <s v="No"/>
    <x v="0"/>
    <m/>
    <m/>
    <m/>
    <m/>
    <n v="1"/>
    <n v="1"/>
    <s v="Policy Manual statement on Income Eligible programs"/>
    <s v="Policy Manual statement on Income Eligible programs"/>
    <m/>
    <m/>
    <m/>
  </r>
  <r>
    <x v="3"/>
    <s v="Yes"/>
    <x v="13"/>
    <s v="Elementary Ed"/>
    <s v="LED Nightlight"/>
    <s v="Elementary Energy Education, EEE, School Kit, Elementary Education, Super Savers"/>
    <s v="No"/>
    <x v="0"/>
    <m/>
    <m/>
    <m/>
    <m/>
    <n v="1"/>
    <n v="1"/>
    <s v="Policy Manual statement on Income Eligible programs"/>
    <s v="Policy Manual statement on Income Eligible programs"/>
    <m/>
    <m/>
    <m/>
  </r>
  <r>
    <x v="3"/>
    <s v="Yes"/>
    <x v="13"/>
    <s v="Elementary Ed"/>
    <s v="Showerhead"/>
    <s v="Elementary Energy Education, EEE, School Kit, Elementary Education, Super Savers"/>
    <s v="No"/>
    <x v="0"/>
    <m/>
    <m/>
    <m/>
    <m/>
    <n v="1"/>
    <n v="1"/>
    <s v="Policy Manual statement on Income Eligible programs"/>
    <s v="Policy Manual statement on Income Eligible programs"/>
    <m/>
    <m/>
    <m/>
  </r>
  <r>
    <x v="3"/>
    <s v="Yes"/>
    <x v="13"/>
    <s v="Elementary Ed"/>
    <s v="Showertimer"/>
    <s v="Elementary Energy Education, EEE, School Kit, Elementary Education, Super Savers"/>
    <s v="No"/>
    <x v="0"/>
    <m/>
    <m/>
    <m/>
    <m/>
    <n v="1"/>
    <n v="1"/>
    <s v="Policy Manual statement on Income Eligible programs"/>
    <s v="Policy Manual statement on Income Eligible programs"/>
    <m/>
    <m/>
    <m/>
  </r>
  <r>
    <x v="3"/>
    <s v="Yes"/>
    <x v="13"/>
    <s v="Elementary Ed"/>
    <s v="Water Heater Temp Setback"/>
    <s v="Elementary Energy Education, EEE, School Kit, Elementary Education, Super Savers"/>
    <s v="No"/>
    <x v="0"/>
    <m/>
    <m/>
    <m/>
    <m/>
    <n v="1"/>
    <n v="1"/>
    <s v="Policy Manual statement on Income Eligible programs"/>
    <s v="Policy Manual statement on Income Eligible programs"/>
    <m/>
    <m/>
    <m/>
  </r>
  <r>
    <x v="3"/>
    <s v="Yes"/>
    <x v="13"/>
    <s v="Elementary Ed"/>
    <s v="Weatherstripping"/>
    <s v="Elementary Energy Education, EEE, School Kit, Elementary Education, Super Savers"/>
    <s v="No"/>
    <x v="0"/>
    <m/>
    <m/>
    <m/>
    <m/>
    <n v="1"/>
    <n v="1"/>
    <s v="Policy Manual statement on Income Eligible programs"/>
    <s v="Policy Manual statement on Income Eligible programs"/>
    <m/>
    <m/>
    <m/>
  </r>
  <r>
    <x v="3"/>
    <s v="Yes"/>
    <x v="13"/>
    <s v="Elementary Ed"/>
    <s v="Window Insulation Kit"/>
    <s v="Elementary Energy Education, EEE, School Kit, Elementary Education, Super Savers"/>
    <s v="No"/>
    <x v="0"/>
    <m/>
    <m/>
    <m/>
    <m/>
    <n v="1"/>
    <n v="1"/>
    <s v="Policy Manual statement on Income Eligible programs"/>
    <s v="Policy Manual statement on Income Eligible programs"/>
    <m/>
    <m/>
    <m/>
  </r>
  <r>
    <x v="3"/>
    <s v="Yes"/>
    <x v="13"/>
    <s v="Food Bank"/>
    <s v="7-Plug Advanced Power Strip"/>
    <s v="Food Bank - LED Distribution, Food Bank LED Distribution"/>
    <s v="No"/>
    <x v="0"/>
    <m/>
    <m/>
    <m/>
    <m/>
    <n v="1"/>
    <n v="1"/>
    <s v="Policy Manual statement on Income Eligible programs"/>
    <s v="Policy Manual statement on Income Eligible programs"/>
    <m/>
    <m/>
    <m/>
  </r>
  <r>
    <x v="3"/>
    <s v="Yes"/>
    <x v="13"/>
    <s v="Food Bank"/>
    <s v="7W Battery Backup"/>
    <s v="Food Bank - LED Distribution, Food Bank LED Distribution"/>
    <s v="No"/>
    <x v="0"/>
    <m/>
    <m/>
    <m/>
    <m/>
    <n v="1"/>
    <n v="1"/>
    <s v="Policy Manual statement on Income Eligible programs"/>
    <s v="Policy Manual statement on Income Eligible programs"/>
    <m/>
    <m/>
    <m/>
  </r>
  <r>
    <x v="3"/>
    <s v="Yes"/>
    <x v="13"/>
    <s v="Food Bank"/>
    <s v="Door Sweep"/>
    <s v="Food Bank - LED Distribution, Food Bank LED Distribution"/>
    <s v="No"/>
    <x v="0"/>
    <m/>
    <m/>
    <m/>
    <m/>
    <n v="1"/>
    <n v="1"/>
    <s v="Policy Manual statement on Income Eligible programs"/>
    <s v="Policy Manual statement on Income Eligible programs"/>
    <m/>
    <m/>
    <m/>
  </r>
  <r>
    <x v="3"/>
    <s v="Yes"/>
    <x v="13"/>
    <s v="Food Bank"/>
    <s v="LED Lighting"/>
    <s v="Food Bank - LED Distribution, Food Bank LED Distribution"/>
    <s v="No"/>
    <x v="0"/>
    <m/>
    <m/>
    <m/>
    <m/>
    <n v="1"/>
    <n v="1"/>
    <s v="Policy Manual statement on Income Eligible programs"/>
    <s v="Policy Manual statement on Income Eligible programs"/>
    <m/>
    <m/>
    <m/>
  </r>
  <r>
    <x v="3"/>
    <s v="Yes"/>
    <x v="13"/>
    <s v="Food Bank"/>
    <s v="LED Nightlight"/>
    <s v="Food Bank - LED Distribution, Food Bank LED Distribution"/>
    <s v="No"/>
    <x v="0"/>
    <m/>
    <m/>
    <m/>
    <m/>
    <n v="1"/>
    <n v="1"/>
    <s v="Policy Manual statement on Income Eligible programs"/>
    <s v="Policy Manual statement on Income Eligible programs"/>
    <m/>
    <m/>
    <m/>
  </r>
  <r>
    <x v="3"/>
    <s v="Yes"/>
    <x v="13"/>
    <s v="Food Bank"/>
    <s v="Shower Timer"/>
    <s v="Food Bank - LED Distribution, Food Bank LED Distribution"/>
    <s v="No"/>
    <x v="0"/>
    <m/>
    <m/>
    <m/>
    <m/>
    <n v="1"/>
    <n v="1"/>
    <s v="Policy Manual statement on Income Eligible programs"/>
    <s v="Policy Manual statement on Income Eligible programs"/>
    <m/>
    <m/>
    <m/>
  </r>
  <r>
    <x v="3"/>
    <s v="Yes"/>
    <x v="13"/>
    <s v="Food Bank"/>
    <s v="Water Savings Kit"/>
    <s v="Food Bank - LED Distribution, Food Bank LED Distribution"/>
    <s v="No"/>
    <x v="0"/>
    <m/>
    <m/>
    <m/>
    <m/>
    <n v="1"/>
    <n v="1"/>
    <s v="Policy Manual statement on Income Eligible programs"/>
    <s v="Policy Manual statement on Income Eligible programs"/>
    <m/>
    <m/>
    <m/>
  </r>
  <r>
    <x v="3"/>
    <s v="Yes"/>
    <x v="13"/>
    <s v="Food Bank"/>
    <s v="Weatherstripping"/>
    <s v="Food Bank - LED Distribution, Food Bank LED Distribution"/>
    <s v="No"/>
    <x v="0"/>
    <m/>
    <m/>
    <m/>
    <m/>
    <n v="1"/>
    <n v="1"/>
    <s v="Policy Manual statement on Income Eligible programs"/>
    <s v="Policy Manual statement on Income Eligible programs"/>
    <m/>
    <m/>
    <m/>
  </r>
  <r>
    <x v="3"/>
    <s v="Yes"/>
    <x v="13"/>
    <s v="Food Bank"/>
    <s v="Window Insulation Kit"/>
    <s v="Food Bank - LED Distribution, Food Bank LED Distribution"/>
    <s v="No"/>
    <x v="0"/>
    <m/>
    <m/>
    <m/>
    <m/>
    <n v="1"/>
    <n v="1"/>
    <s v="Policy Manual statement on Income Eligible programs"/>
    <s v="Policy Manual statement on Income Eligible programs"/>
    <m/>
    <m/>
    <m/>
  </r>
  <r>
    <x v="3"/>
    <s v="Yes"/>
    <x v="13"/>
    <s v="Income Eligible Kits"/>
    <s v="7-Plug Advanced Power Strip"/>
    <s v="Income Eligible Kits, UIC-ERC Low Income Kits, Low Income Kits, LIKE Program"/>
    <s v="No"/>
    <x v="0"/>
    <m/>
    <m/>
    <m/>
    <m/>
    <n v="1"/>
    <n v="1"/>
    <s v="Policy Manual statement on Income Eligible programs"/>
    <s v="Policy Manual statement on Income Eligible programs"/>
    <m/>
    <m/>
    <m/>
  </r>
  <r>
    <x v="3"/>
    <s v="Yes"/>
    <x v="13"/>
    <s v="Income Eligible Kits"/>
    <s v="Air Sealing Measures"/>
    <s v="Income Eligible Kits, UIC-ERC Low Income Kits, Low Income Kits, LIKE Program"/>
    <s v="No"/>
    <x v="0"/>
    <m/>
    <m/>
    <m/>
    <m/>
    <n v="1"/>
    <n v="1"/>
    <s v="Policy Manual statement on Income Eligible programs"/>
    <s v="Policy Manual statement on Income Eligible programs"/>
    <m/>
    <m/>
    <m/>
  </r>
  <r>
    <x v="3"/>
    <s v="Yes"/>
    <x v="13"/>
    <s v="Income Eligible Kits"/>
    <s v="Bathroom Faucet Aerator"/>
    <s v="Income Eligible Kits, UIC-ERC Low Income Kits, Low Income Kits, LIKE Program"/>
    <s v="No"/>
    <x v="0"/>
    <m/>
    <m/>
    <m/>
    <m/>
    <n v="1"/>
    <n v="1"/>
    <s v="Policy Manual statement on Income Eligible programs"/>
    <s v="Policy Manual statement on Income Eligible programs"/>
    <m/>
    <m/>
    <m/>
  </r>
  <r>
    <x v="3"/>
    <s v="Yes"/>
    <x v="13"/>
    <s v="Income Eligible Kits"/>
    <s v="Kitchen Faucet Aerator"/>
    <s v="Income Eligible Kits, UIC-ERC Low Income Kits, Low Income Kits, LIKE Program"/>
    <s v="No"/>
    <x v="0"/>
    <m/>
    <m/>
    <m/>
    <m/>
    <n v="1"/>
    <n v="1"/>
    <s v="Policy Manual statement on Income Eligible programs"/>
    <s v="Policy Manual statement on Income Eligible programs"/>
    <m/>
    <m/>
    <m/>
  </r>
  <r>
    <x v="3"/>
    <s v="Yes"/>
    <x v="13"/>
    <s v="Income Eligible Kits"/>
    <s v="LED"/>
    <s v="Income Eligible Kits, UIC-ERC Low Income Kits, Low Income Kits, LIKE Program"/>
    <s v="No"/>
    <x v="0"/>
    <m/>
    <m/>
    <m/>
    <m/>
    <n v="1"/>
    <n v="1"/>
    <s v="Policy Manual statement on Income Eligible programs"/>
    <s v="Policy Manual statement on Income Eligible programs"/>
    <m/>
    <m/>
    <m/>
  </r>
  <r>
    <x v="3"/>
    <s v="Yes"/>
    <x v="13"/>
    <s v="Income Eligible Kits"/>
    <s v="LED Nightlight"/>
    <s v="Income Eligible Kits, UIC-ERC Low Income Kits, Low Income Kits, LIKE Program"/>
    <s v="No"/>
    <x v="0"/>
    <m/>
    <m/>
    <m/>
    <m/>
    <n v="1"/>
    <n v="1"/>
    <s v="Policy Manual statement on Income Eligible programs"/>
    <s v="Policy Manual statement on Income Eligible programs"/>
    <m/>
    <m/>
    <m/>
  </r>
  <r>
    <x v="3"/>
    <s v="Yes"/>
    <x v="13"/>
    <s v="Income Eligible Kits"/>
    <s v="Low Flow Showerhead"/>
    <s v="Income Eligible Kits, UIC-ERC Low Income Kits, Low Income Kits, LIKE Program"/>
    <s v="No"/>
    <x v="0"/>
    <m/>
    <m/>
    <m/>
    <m/>
    <n v="1"/>
    <n v="1"/>
    <s v="Policy Manual statement on Income Eligible programs"/>
    <s v="Policy Manual statement on Income Eligible programs"/>
    <m/>
    <m/>
    <m/>
  </r>
  <r>
    <x v="3"/>
    <s v="Yes"/>
    <x v="13"/>
    <s v="Income Eligible Kits"/>
    <s v="Plumber's Tape"/>
    <s v="Income Eligible Kits, UIC-ERC Low Income Kits, Low Income Kits, LIKE Program"/>
    <s v="No"/>
    <x v="0"/>
    <m/>
    <m/>
    <m/>
    <m/>
    <n v="1"/>
    <n v="1"/>
    <s v="Policy Manual statement on Income Eligible programs"/>
    <s v="Policy Manual statement on Income Eligible programs"/>
    <m/>
    <m/>
    <m/>
  </r>
  <r>
    <x v="3"/>
    <s v="Yes"/>
    <x v="13"/>
    <s v="Income Eligible Kits"/>
    <s v="Shower Timer"/>
    <s v="Income Eligible Kits, UIC-ERC Low Income Kits, Low Income Kits, LIKE Program"/>
    <s v="No"/>
    <x v="0"/>
    <m/>
    <m/>
    <m/>
    <m/>
    <n v="1"/>
    <n v="1"/>
    <s v="Policy Manual statement on Income Eligible programs"/>
    <s v="Policy Manual statement on Income Eligible programs"/>
    <m/>
    <m/>
    <m/>
  </r>
  <r>
    <x v="3"/>
    <s v="Yes"/>
    <x v="13"/>
    <s v="Income Eligible Kits"/>
    <s v="Water Heater Temp Setback"/>
    <s v="Income Eligible Kits, UIC-ERC Low Income Kits, Low Income Kits, LIKE Program"/>
    <s v="No"/>
    <x v="0"/>
    <m/>
    <m/>
    <m/>
    <m/>
    <n v="1"/>
    <n v="1"/>
    <s v="Policy Manual statement on Income Eligible programs"/>
    <s v="Policy Manual statement on Income Eligible programs"/>
    <m/>
    <m/>
    <m/>
  </r>
  <r>
    <x v="3"/>
    <s v="Yes"/>
    <x v="14"/>
    <s v="IE Retail"/>
    <s v="Advanced (Smart) Thermostat"/>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dvanced (Smart) Thermostat"/>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dvanced Power Strip"/>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dvanced Power Strip"/>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ir Purifier"/>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ir Purifier"/>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ir Sealing (excluding spray foam insulation)"/>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Air Sealing (excluding spray foam insulation)"/>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All Other Stores, All Lighting"/>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ll Other Stores, All Lighting"/>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All-in-one Clothes Washer and Dryer"/>
    <s v="Income Eligible Product Discounts, Lighting Discounts - Income Eligible and Appliance Rebates - Income Eligible"/>
    <s v="No"/>
    <x v="3"/>
    <m/>
    <m/>
    <m/>
    <m/>
    <n v="1"/>
    <n v="1"/>
    <s v="Policy Manual statement on Income Eligible programs"/>
    <s v="Policy Manual statement on Income Eligible programs"/>
    <m/>
    <m/>
    <m/>
  </r>
  <r>
    <x v="3"/>
    <s v="Yes"/>
    <x v="14"/>
    <s v="IE Retail"/>
    <s v="Big Box, DIY, Warehouse, all lighting"/>
    <s v="Income Eligible Product Discounts, Lighting Discounts - Income Eligible, Appliance Rebates - Income Eligible"/>
    <s v="No"/>
    <x v="0"/>
    <n v="0.45"/>
    <n v="0.02"/>
    <n v="0.05"/>
    <m/>
    <n v="0.62000000000000011"/>
    <n v="0.62"/>
    <s v="CY2018 In-store intercept survey"/>
    <s v="CY2018 In-store intercept survey"/>
    <m/>
    <m/>
    <m/>
  </r>
  <r>
    <x v="3"/>
    <s v="Yes"/>
    <x v="14"/>
    <s v="IE Retail"/>
    <s v="Big Box, DIY, Warehouse, all lighting"/>
    <s v="Income Eligible Product Discounts, Lighting Discounts - Income Eligible, Appliance Rebates - Income Eligible"/>
    <s v="No"/>
    <x v="0"/>
    <n v="0.45"/>
    <n v="0.02"/>
    <n v="0.05"/>
    <m/>
    <n v="0.62000000000000011"/>
    <n v="0.62"/>
    <s v="CY2018 In-store intercept survey"/>
    <s v="CY2018 In-store intercept survey"/>
    <m/>
    <m/>
    <m/>
  </r>
  <r>
    <x v="3"/>
    <s v="Yes"/>
    <x v="14"/>
    <s v="IE Retail"/>
    <s v="Clothes Washer"/>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Clothes Washer"/>
    <s v="Income Eligible Product Discounts, Lighting Discounts - Income Eligible, Appliance Rebates - Income Eligible"/>
    <s v="No"/>
    <x v="0"/>
    <m/>
    <m/>
    <m/>
    <m/>
    <n v="1"/>
    <n v="1"/>
    <s v="Policy Manual statement on Income Eligible programs"/>
    <s v="Policy Manual statement on Income Eligible programs"/>
    <m/>
    <m/>
    <m/>
  </r>
  <r>
    <x v="3"/>
    <s v="Yes"/>
    <x v="14"/>
    <s v="IE Retail"/>
    <s v="Dehumidifi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Dehumidifi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c Clothes Dry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c Clothes Dry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fication Electric Clothes Dry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fication Electric Clothes Dry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fication Heat Pump Dry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Electrification Induction Cooktop"/>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Induction Cooktop"/>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Low Flow Showerhead"/>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Room Air Condition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4"/>
    <s v="IE Retail"/>
    <s v="Spray Foam Insulation"/>
    <s v="Appliance Rebates, Energy Star Appliance Rebate"/>
    <s v="Yes"/>
    <x v="0"/>
    <m/>
    <m/>
    <m/>
    <m/>
    <n v="1"/>
    <n v="1"/>
    <s v="Policy Manual statement on Income Eligible programs"/>
    <s v="Policy Manual statement on Income Eligible programs"/>
    <m/>
    <m/>
    <m/>
  </r>
  <r>
    <x v="3"/>
    <s v="Yes"/>
    <x v="14"/>
    <s v="IE Retail"/>
    <s v="Water Dispenser"/>
    <s v="Income Eligible Product Discounts, Lighting Discounts - Income Eligible and Appliance Rebates - Income Eligible"/>
    <s v="No"/>
    <x v="0"/>
    <m/>
    <m/>
    <m/>
    <m/>
    <n v="1"/>
    <n v="1"/>
    <s v="Policy Manual statement on Income Eligible programs"/>
    <s v="Policy Manual statement on Income Eligible programs"/>
    <m/>
    <m/>
    <m/>
  </r>
  <r>
    <x v="3"/>
    <s v="Yes"/>
    <x v="15"/>
    <s v="Income Eligible Single Family"/>
    <s v="Advanced (Smart) Thermostat"/>
    <s v="Single Family Retrofit - Income Eligible"/>
    <s v="Yes"/>
    <x v="0"/>
    <m/>
    <m/>
    <m/>
    <m/>
    <n v="1"/>
    <n v="1"/>
    <s v="Policy Manual statement on Income Eligible programs"/>
    <s v="Policy Manual statement on Income Eligible programs"/>
    <m/>
    <m/>
    <m/>
  </r>
  <r>
    <x v="3"/>
    <s v="Yes"/>
    <x v="15"/>
    <s v="Income Eligible Single Family"/>
    <s v="Advanced Power Strip (Tier 1)"/>
    <s v="Single Family Retrofit - Income Eligible"/>
    <s v="Yes"/>
    <x v="0"/>
    <m/>
    <m/>
    <m/>
    <m/>
    <n v="1"/>
    <n v="1"/>
    <s v="Policy Manual statement on Income Eligible programs"/>
    <s v="Policy Manual statement on Income Eligible programs"/>
    <m/>
    <m/>
    <m/>
  </r>
  <r>
    <x v="3"/>
    <s v="Yes"/>
    <x v="15"/>
    <s v="Income Eligible Single Family"/>
    <s v="Advanced Power Strip (Tier 2)"/>
    <s v="Single Family Retrofit - Income Eligible"/>
    <s v="Yes"/>
    <x v="0"/>
    <m/>
    <m/>
    <m/>
    <m/>
    <n v="1"/>
    <n v="1"/>
    <s v="Policy Manual statement on Income Eligible programs"/>
    <s v="Policy Manual statement on Income Eligible programs"/>
    <m/>
    <m/>
    <m/>
  </r>
  <r>
    <x v="3"/>
    <s v="Yes"/>
    <x v="15"/>
    <s v="Income Eligible Single Family"/>
    <s v="Air Handler Filter Replacement"/>
    <s v="Single Family Retrofit - Income Eligible"/>
    <s v="Yes"/>
    <x v="0"/>
    <m/>
    <m/>
    <m/>
    <m/>
    <n v="1"/>
    <n v="1"/>
    <s v="Policy Manual statement on Income Eligible programs"/>
    <s v="Policy Manual statement on Income Eligible programs"/>
    <m/>
    <m/>
    <m/>
  </r>
  <r>
    <x v="3"/>
    <s v="Yes"/>
    <x v="15"/>
    <s v="Income Eligible Single Family"/>
    <s v="Air Sealing"/>
    <s v="Single Family Retrofit - Income Eligible"/>
    <s v="Yes"/>
    <x v="0"/>
    <m/>
    <m/>
    <m/>
    <m/>
    <n v="1"/>
    <n v="1"/>
    <s v="Policy Manual statement on Income Eligible programs"/>
    <s v="Policy Manual statement on Income Eligible programs"/>
    <m/>
    <m/>
    <m/>
  </r>
  <r>
    <x v="3"/>
    <s v="Yes"/>
    <x v="15"/>
    <s v="Income Eligible Single Family"/>
    <s v="Air Source Heat Pump"/>
    <s v="Single Family Retrofit - Income Eligible"/>
    <s v="Yes"/>
    <x v="0"/>
    <m/>
    <m/>
    <m/>
    <m/>
    <n v="1"/>
    <n v="1"/>
    <s v="Policy Manual statement on Income Eligible programs"/>
    <s v="Policy Manual statement on Income Eligible programs"/>
    <m/>
    <m/>
    <m/>
  </r>
  <r>
    <x v="3"/>
    <s v="Yes"/>
    <x v="15"/>
    <s v="Income Eligible Single Family"/>
    <s v="Attic Insulation"/>
    <s v="Single Family Retrofit - Income Eligible"/>
    <s v="Yes"/>
    <x v="0"/>
    <m/>
    <m/>
    <m/>
    <m/>
    <n v="1"/>
    <n v="1"/>
    <s v="Policy Manual statement on Income Eligible programs"/>
    <s v="Policy Manual statement on Income Eligible programs"/>
    <m/>
    <m/>
    <m/>
  </r>
  <r>
    <x v="3"/>
    <s v="Yes"/>
    <x v="15"/>
    <s v="Income Eligible Single Family"/>
    <s v="Basement/Sidewall Insulation"/>
    <s v="Single Family Retrofit - Income Eligible"/>
    <s v="Yes"/>
    <x v="0"/>
    <m/>
    <m/>
    <m/>
    <m/>
    <n v="1"/>
    <n v="1"/>
    <s v="Policy Manual statement on Income Eligible programs"/>
    <s v="Policy Manual statement on Income Eligible programs"/>
    <m/>
    <m/>
    <m/>
  </r>
  <r>
    <x v="3"/>
    <s v="Yes"/>
    <x v="15"/>
    <s v="Income Eligible Single Family"/>
    <s v="Bathroom Exhaust Fan"/>
    <s v="Single Family Retrofit - Income Eligible"/>
    <s v="Yes"/>
    <x v="0"/>
    <m/>
    <m/>
    <m/>
    <m/>
    <n v="1"/>
    <n v="1"/>
    <s v="Policy Manual statement on Income Eligible programs"/>
    <s v="Policy Manual statement on Income Eligible programs"/>
    <m/>
    <m/>
    <m/>
  </r>
  <r>
    <x v="3"/>
    <s v="Yes"/>
    <x v="15"/>
    <s v="Income Eligible Single Family"/>
    <s v="Bathroom Faucet Aerator SF (DI)"/>
    <s v="Single Family Retrofit - Income Eligible"/>
    <s v="Yes"/>
    <x v="0"/>
    <m/>
    <m/>
    <m/>
    <m/>
    <n v="1"/>
    <n v="1"/>
    <s v="Policy Manual statement on Income Eligible programs"/>
    <s v="Policy Manual statement on Income Eligible programs"/>
    <m/>
    <m/>
    <m/>
  </r>
  <r>
    <x v="3"/>
    <s v="Yes"/>
    <x v="15"/>
    <s v="Income Eligible Single Family"/>
    <s v="Boiler Pipe Insulation"/>
    <s v="Single Family Retrofit - Income Eligible"/>
    <s v="Yes"/>
    <x v="0"/>
    <m/>
    <m/>
    <m/>
    <m/>
    <n v="1"/>
    <n v="1"/>
    <s v="Policy Manual statement on Income Eligible programs"/>
    <s v="Policy Manual statement on Income Eligible programs"/>
    <m/>
    <m/>
    <m/>
  </r>
  <r>
    <x v="3"/>
    <s v="Yes"/>
    <x v="15"/>
    <s v="Income Eligible Single Family"/>
    <s v="Central Air Conditioner"/>
    <s v="Single Family Retrofit - Income Eligible"/>
    <s v="Yes"/>
    <x v="0"/>
    <m/>
    <m/>
    <m/>
    <m/>
    <n v="1"/>
    <n v="1"/>
    <s v="Policy Manual statement on Income Eligible programs"/>
    <s v="Policy Manual statement on Income Eligible programs"/>
    <m/>
    <m/>
    <m/>
  </r>
  <r>
    <x v="3"/>
    <s v="Yes"/>
    <x v="15"/>
    <s v="Income Eligible Single Family"/>
    <s v="Duct Insulation and Sealing"/>
    <s v="Single Family Retrofit - Income Eligible"/>
    <s v="Yes"/>
    <x v="0"/>
    <m/>
    <m/>
    <m/>
    <m/>
    <n v="1"/>
    <n v="1"/>
    <s v="Policy Manual statement on Income Eligible programs"/>
    <s v="Policy Manual statement on Income Eligible programs"/>
    <m/>
    <m/>
    <m/>
  </r>
  <r>
    <x v="3"/>
    <s v="Yes"/>
    <x v="15"/>
    <s v="Income Eligible Single Family"/>
    <s v="ECM Motor Retrofit"/>
    <s v="Single Family Retrofit - Income Eligible"/>
    <s v="Yes"/>
    <x v="0"/>
    <m/>
    <m/>
    <m/>
    <m/>
    <n v="1"/>
    <n v="1"/>
    <s v="Policy Manual statement on Income Eligible programs"/>
    <s v="Policy Manual statement on Income Eligible programs"/>
    <m/>
    <m/>
    <m/>
  </r>
  <r>
    <x v="3"/>
    <s v="Yes"/>
    <x v="15"/>
    <s v="Income Eligible Single Family"/>
    <s v="EISA Exempt LED Lighting"/>
    <s v="Single Family Retrofit - Income Eligible"/>
    <s v="Yes"/>
    <x v="0"/>
    <m/>
    <m/>
    <m/>
    <m/>
    <n v="1"/>
    <n v="1"/>
    <s v="Policy Manual statement on Income Eligible programs"/>
    <s v="Policy Manual statement on Income Eligible programs"/>
    <m/>
    <m/>
    <m/>
  </r>
  <r>
    <x v="3"/>
    <s v="Yes"/>
    <x v="15"/>
    <s v="Income Eligible Single Family"/>
    <s v="Floor Insulation above Crawlspace"/>
    <s v="Single Family Retrofit - Income Eligible"/>
    <s v="Yes"/>
    <x v="0"/>
    <m/>
    <m/>
    <m/>
    <m/>
    <n v="1"/>
    <n v="1"/>
    <s v="Policy Manual statement on Income Eligible programs"/>
    <s v="Policy Manual statement on Income Eligible programs"/>
    <m/>
    <m/>
    <m/>
  </r>
  <r>
    <x v="3"/>
    <s v="Yes"/>
    <x v="15"/>
    <s v="Income Eligible Single Family"/>
    <s v="Freezer"/>
    <s v="Single Family Retrofit - Income Eligible"/>
    <s v="Yes"/>
    <x v="0"/>
    <m/>
    <m/>
    <m/>
    <m/>
    <n v="1"/>
    <n v="1"/>
    <s v="Policy Manual statement on Income Eligible programs"/>
    <s v="Policy Manual statement on Income Eligible programs"/>
    <m/>
    <m/>
    <m/>
  </r>
  <r>
    <x v="3"/>
    <s v="Yes"/>
    <x v="15"/>
    <s v="Income Eligible Single Family"/>
    <s v="Heat Pump Water Heater"/>
    <s v="Single Family Retrofit - Income Eligible"/>
    <s v="Yes"/>
    <x v="0"/>
    <m/>
    <m/>
    <m/>
    <m/>
    <n v="1"/>
    <n v="1"/>
    <s v="Policy Manual statement on Income Eligible programs"/>
    <s v="Policy Manual statement on Income Eligible programs"/>
    <m/>
    <m/>
    <m/>
  </r>
  <r>
    <x v="3"/>
    <s v="Yes"/>
    <x v="15"/>
    <s v="Income Eligible Single Family"/>
    <s v="HW Pipe Insulation (1 ft.) (DI)"/>
    <s v="Single Family Retrofit - Income Eligible"/>
    <s v="Yes"/>
    <x v="0"/>
    <m/>
    <m/>
    <m/>
    <m/>
    <n v="1"/>
    <n v="1"/>
    <s v="Policy Manual statement on Income Eligible programs"/>
    <s v="Policy Manual statement on Income Eligible programs"/>
    <m/>
    <m/>
    <m/>
  </r>
  <r>
    <x v="3"/>
    <s v="Yes"/>
    <x v="15"/>
    <s v="Income Eligible Single Family"/>
    <s v="Kitchen Faucet Aerator SF (DI)"/>
    <s v="Single Family Retrofit - Income Eligible"/>
    <s v="Yes"/>
    <x v="0"/>
    <m/>
    <m/>
    <m/>
    <m/>
    <n v="1"/>
    <n v="1"/>
    <s v="Policy Manual statement on Income Eligible programs"/>
    <s v="Policy Manual statement on Income Eligible programs"/>
    <m/>
    <m/>
    <m/>
  </r>
  <r>
    <x v="3"/>
    <s v="Yes"/>
    <x v="15"/>
    <s v="Income Eligible Single Family"/>
    <s v="LED Indoor Specialty"/>
    <s v="Single Family Retrofit - Income Eligible"/>
    <s v="Yes"/>
    <x v="0"/>
    <m/>
    <m/>
    <m/>
    <m/>
    <n v="1"/>
    <n v="1"/>
    <s v="Policy Manual statement on Income Eligible programs"/>
    <s v="Policy Manual statement on Income Eligible programs"/>
    <m/>
    <m/>
    <m/>
  </r>
  <r>
    <x v="3"/>
    <s v="Yes"/>
    <x v="15"/>
    <s v="Income Eligible Single Family"/>
    <s v="LED Indoor Standard"/>
    <s v="Single Family Retrofit - Income Eligible"/>
    <s v="Yes"/>
    <x v="0"/>
    <m/>
    <m/>
    <m/>
    <m/>
    <n v="1"/>
    <n v="1"/>
    <s v="Policy Manual statement on Income Eligible programs"/>
    <s v="Policy Manual statement on Income Eligible programs"/>
    <m/>
    <m/>
    <m/>
  </r>
  <r>
    <x v="3"/>
    <s v="Yes"/>
    <x v="15"/>
    <s v="Income Eligible Single Family"/>
    <s v="LED Outdoor Specialty"/>
    <s v="Single Family Retrofit - Income Eligible"/>
    <s v="Yes"/>
    <x v="0"/>
    <m/>
    <m/>
    <m/>
    <m/>
    <n v="1"/>
    <n v="1"/>
    <s v="Policy Manual statement on Income Eligible programs"/>
    <s v="Policy Manual statement on Income Eligible programs"/>
    <m/>
    <m/>
    <m/>
  </r>
  <r>
    <x v="3"/>
    <s v="Yes"/>
    <x v="15"/>
    <s v="Income Eligible Single Family"/>
    <s v="LED Outdoor Standard"/>
    <s v="Single Family Retrofit - Income Eligible"/>
    <s v="Yes"/>
    <x v="0"/>
    <m/>
    <m/>
    <m/>
    <m/>
    <n v="1"/>
    <n v="1"/>
    <s v="Policy Manual statement on Income Eligible programs"/>
    <s v="Policy Manual statement on Income Eligible programs"/>
    <m/>
    <m/>
    <m/>
  </r>
  <r>
    <x v="3"/>
    <s v="Yes"/>
    <x v="15"/>
    <s v="Income Eligible Single Family"/>
    <s v="Programmable Thermostat"/>
    <s v="Single Family Retrofit - Income Eligible"/>
    <s v="Yes"/>
    <x v="0"/>
    <m/>
    <m/>
    <m/>
    <m/>
    <n v="1"/>
    <n v="1"/>
    <s v="Policy Manual statement on Income Eligible programs"/>
    <s v="Policy Manual statement on Income Eligible programs"/>
    <m/>
    <m/>
    <m/>
  </r>
  <r>
    <x v="3"/>
    <s v="Yes"/>
    <x v="15"/>
    <s v="Income Eligible Single Family"/>
    <s v="Refrigerator"/>
    <s v="Single Family Retrofit - Income Eligible"/>
    <s v="Yes"/>
    <x v="0"/>
    <m/>
    <m/>
    <m/>
    <m/>
    <n v="1"/>
    <n v="1"/>
    <s v="Policy Manual statement on Income Eligible programs"/>
    <s v="Policy Manual statement on Income Eligible programs"/>
    <m/>
    <m/>
    <m/>
  </r>
  <r>
    <x v="3"/>
    <s v="Yes"/>
    <x v="15"/>
    <s v="Income Eligible Single Family"/>
    <s v="Room Air Conditioner"/>
    <s v="Single Family Retrofit - Income Eligible"/>
    <s v="Yes"/>
    <x v="0"/>
    <m/>
    <m/>
    <m/>
    <m/>
    <n v="1"/>
    <n v="1"/>
    <s v="Policy Manual statement on Income Eligible programs"/>
    <s v="Policy Manual statement on Income Eligible programs"/>
    <m/>
    <m/>
    <m/>
  </r>
  <r>
    <x v="3"/>
    <s v="Yes"/>
    <x v="15"/>
    <s v="Income Eligible Single Family"/>
    <s v="Showerhead"/>
    <s v="Single Family Retrofit - Income Eligible"/>
    <s v="Yes"/>
    <x v="0"/>
    <m/>
    <m/>
    <m/>
    <m/>
    <n v="1"/>
    <n v="1"/>
    <s v="Policy Manual statement on Income Eligible programs"/>
    <s v="Policy Manual statement on Income Eligible programs"/>
    <m/>
    <m/>
    <m/>
  </r>
  <r>
    <x v="3"/>
    <s v="Yes"/>
    <x v="15"/>
    <s v="Income Eligible Single Family"/>
    <s v="Wall Insulation"/>
    <s v="Single Family Retrofit - Income Eligible"/>
    <s v="Yes"/>
    <x v="0"/>
    <m/>
    <m/>
    <m/>
    <m/>
    <n v="1"/>
    <n v="1"/>
    <s v="Policy Manual statement on Income Eligible programs"/>
    <s v="Policy Manual statement on Income Eligible programs"/>
    <m/>
    <m/>
    <m/>
  </r>
  <r>
    <x v="3"/>
    <s v="Yes"/>
    <x v="15"/>
    <s v="Income Eligible Single Family"/>
    <s v="Water Heater Wrap"/>
    <s v="Single Family Retrofit - Income Eligible"/>
    <s v="Yes"/>
    <x v="0"/>
    <m/>
    <m/>
    <m/>
    <m/>
    <n v="1"/>
    <n v="1"/>
    <s v="Policy Manual statement on Income Eligible programs"/>
    <s v="Policy Manual statement on Income Eligible programs"/>
    <m/>
    <m/>
    <m/>
  </r>
  <r>
    <x v="3"/>
    <s v="Yes"/>
    <x v="17"/>
    <s v="Multifamily"/>
    <s v="Air Source Heat Pump"/>
    <m/>
    <s v="No"/>
    <x v="0"/>
    <m/>
    <m/>
    <m/>
    <m/>
    <n v="1"/>
    <n v="1"/>
    <s v="Policy Manual statement on Income Eligible programs"/>
    <s v="Policy Manual statement on Income Eligible programs"/>
    <m/>
    <m/>
    <m/>
  </r>
  <r>
    <x v="3"/>
    <s v="Yes"/>
    <x v="17"/>
    <s v="Single-Family"/>
    <s v="Advanced (Smart) Thermostats"/>
    <m/>
    <s v="No"/>
    <x v="0"/>
    <m/>
    <m/>
    <m/>
    <m/>
    <n v="1"/>
    <n v="1"/>
    <s v="Policy Manual statement on Income Eligible programs"/>
    <s v="Policy Manual statement on Income Eligible programs"/>
    <m/>
    <m/>
    <m/>
  </r>
  <r>
    <x v="3"/>
    <s v="Yes"/>
    <x v="17"/>
    <s v="Single-Family"/>
    <s v="Air sealing"/>
    <m/>
    <s v="No"/>
    <x v="0"/>
    <m/>
    <m/>
    <m/>
    <m/>
    <n v="1"/>
    <n v="1"/>
    <s v="Policy Manual statement on Income Eligible programs"/>
    <s v="Policy Manual statement on Income Eligible programs"/>
    <m/>
    <m/>
    <m/>
  </r>
  <r>
    <x v="3"/>
    <s v="Yes"/>
    <x v="17"/>
    <s v="Single-Family"/>
    <s v="Air Source Heat Pump"/>
    <m/>
    <s v="No"/>
    <x v="0"/>
    <m/>
    <m/>
    <m/>
    <m/>
    <n v="1"/>
    <n v="1"/>
    <s v="Policy Manual statement on Income Eligible programs"/>
    <s v="Policy Manual statement on Income Eligible programs"/>
    <m/>
    <m/>
    <m/>
  </r>
  <r>
    <x v="3"/>
    <s v="Yes"/>
    <x v="17"/>
    <s v="Single-Family"/>
    <s v="Basement sidewall insulation"/>
    <m/>
    <s v="No"/>
    <x v="0"/>
    <m/>
    <m/>
    <m/>
    <m/>
    <n v="1"/>
    <n v="1"/>
    <s v="Policy Manual statement on Income Eligible programs"/>
    <s v="Policy Manual statement on Income Eligible programs"/>
    <m/>
    <m/>
    <m/>
  </r>
  <r>
    <x v="3"/>
    <s v="Yes"/>
    <x v="17"/>
    <s v="Single-Family"/>
    <s v="Bathroom Exhaust Fan"/>
    <m/>
    <s v="No"/>
    <x v="0"/>
    <m/>
    <m/>
    <m/>
    <m/>
    <n v="1"/>
    <n v="1"/>
    <s v="Policy Manual statement on Income Eligible programs"/>
    <s v="Policy Manual statement on Income Eligible programs"/>
    <m/>
    <m/>
    <m/>
  </r>
  <r>
    <x v="3"/>
    <s v="Yes"/>
    <x v="17"/>
    <s v="Single-Family"/>
    <s v="Clothes Dryer"/>
    <m/>
    <s v="No"/>
    <x v="0"/>
    <m/>
    <m/>
    <m/>
    <m/>
    <n v="1"/>
    <n v="1"/>
    <s v="Policy Manual statement on Income Eligible programs"/>
    <s v="Policy Manual statement on Income Eligible programs"/>
    <m/>
    <m/>
    <m/>
  </r>
  <r>
    <x v="3"/>
    <s v="Yes"/>
    <x v="17"/>
    <s v="Single-Family"/>
    <s v="Clothes Washer"/>
    <m/>
    <s v="No"/>
    <x v="0"/>
    <m/>
    <m/>
    <m/>
    <m/>
    <n v="1"/>
    <n v="1"/>
    <s v="Policy Manual statement on Income Eligible programs"/>
    <s v="Policy Manual statement on Income Eligible programs"/>
    <m/>
    <m/>
    <m/>
  </r>
  <r>
    <x v="3"/>
    <s v="Yes"/>
    <x v="17"/>
    <s v="Single-Family"/>
    <s v="Cooktop"/>
    <m/>
    <s v="No"/>
    <x v="0"/>
    <m/>
    <m/>
    <m/>
    <m/>
    <n v="1"/>
    <n v="1"/>
    <s v="Policy Manual statement on Income Eligible programs"/>
    <s v="Policy Manual statement on Income Eligible programs"/>
    <m/>
    <m/>
    <m/>
  </r>
  <r>
    <x v="3"/>
    <s v="Yes"/>
    <x v="17"/>
    <s v="Single-Family"/>
    <s v="Domestic Hot Water Pipe Insulation"/>
    <m/>
    <s v="No"/>
    <x v="0"/>
    <m/>
    <m/>
    <m/>
    <m/>
    <n v="1"/>
    <n v="1"/>
    <s v="Policy Manual statement on Income Eligible programs"/>
    <s v="Policy Manual statement on Income Eligible programs"/>
    <m/>
    <m/>
    <m/>
  </r>
  <r>
    <x v="3"/>
    <s v="Yes"/>
    <x v="17"/>
    <s v="Single-Family"/>
    <s v="Duct insulation and sealing"/>
    <m/>
    <s v="No"/>
    <x v="0"/>
    <m/>
    <m/>
    <m/>
    <m/>
    <n v="1"/>
    <n v="1"/>
    <s v="Policy Manual statement on Income Eligible programs"/>
    <s v="Policy Manual statement on Income Eligible programs"/>
    <m/>
    <m/>
    <m/>
  </r>
  <r>
    <x v="3"/>
    <s v="Yes"/>
    <x v="17"/>
    <s v="Single-Family"/>
    <s v="Ductless Heat Pump"/>
    <m/>
    <s v="No"/>
    <x v="0"/>
    <m/>
    <m/>
    <m/>
    <m/>
    <n v="1"/>
    <n v="1"/>
    <s v="Policy Manual statement on Income Eligible programs"/>
    <s v="Policy Manual statement on Income Eligible programs"/>
    <m/>
    <m/>
    <m/>
  </r>
  <r>
    <x v="3"/>
    <s v="Yes"/>
    <x v="17"/>
    <s v="Single-Family"/>
    <s v="Floor insulation above crawlspace"/>
    <m/>
    <s v="No"/>
    <x v="0"/>
    <m/>
    <m/>
    <m/>
    <m/>
    <n v="1"/>
    <n v="1"/>
    <s v="Policy Manual statement on Income Eligible programs"/>
    <s v="Policy Manual statement on Income Eligible programs"/>
    <m/>
    <m/>
    <m/>
  </r>
  <r>
    <x v="3"/>
    <s v="Yes"/>
    <x v="17"/>
    <s v="Single-Family"/>
    <s v="Heat Pump Water Heater"/>
    <m/>
    <s v="No"/>
    <x v="0"/>
    <m/>
    <m/>
    <m/>
    <m/>
    <n v="1"/>
    <n v="1"/>
    <s v="Policy Manual statement on Income Eligible programs"/>
    <s v="Policy Manual statement on Income Eligible programs"/>
    <m/>
    <m/>
    <m/>
  </r>
  <r>
    <x v="3"/>
    <s v="Yes"/>
    <x v="17"/>
    <s v="Single-Family"/>
    <s v="LEDs"/>
    <m/>
    <s v="No"/>
    <x v="0"/>
    <m/>
    <m/>
    <m/>
    <m/>
    <n v="1"/>
    <n v="1"/>
    <s v="Policy Manual statement on Income Eligible programs"/>
    <s v="Policy Manual statement on Income Eligible programs"/>
    <m/>
    <m/>
    <m/>
  </r>
  <r>
    <x v="3"/>
    <s v="Yes"/>
    <x v="17"/>
    <s v="Single-Family"/>
    <s v="Low flow aerators"/>
    <m/>
    <s v="No"/>
    <x v="0"/>
    <m/>
    <m/>
    <m/>
    <m/>
    <n v="1"/>
    <n v="1"/>
    <s v="Policy Manual statement on Income Eligible programs"/>
    <s v="Policy Manual statement on Income Eligible programs"/>
    <m/>
    <m/>
    <m/>
  </r>
  <r>
    <x v="3"/>
    <s v="Yes"/>
    <x v="17"/>
    <s v="Single-Family"/>
    <s v="Rim Joist Insulation"/>
    <m/>
    <s v="No"/>
    <x v="0"/>
    <m/>
    <m/>
    <m/>
    <m/>
    <n v="1"/>
    <n v="1"/>
    <s v="Policy Manual statement on Income Eligible programs"/>
    <s v="Policy Manual statement on Income Eligible programs"/>
    <m/>
    <m/>
    <m/>
  </r>
  <r>
    <x v="3"/>
    <s v="Yes"/>
    <x v="17"/>
    <s v="Single-Family"/>
    <s v="Tier 1 Advanced Power Strip"/>
    <m/>
    <s v="No"/>
    <x v="0"/>
    <m/>
    <m/>
    <m/>
    <m/>
    <n v="1"/>
    <n v="1"/>
    <s v="Policy Manual statement on Income Eligible programs"/>
    <s v="Policy Manual statement on Income Eligible programs"/>
    <m/>
    <m/>
    <m/>
  </r>
  <r>
    <x v="3"/>
    <s v="Yes"/>
    <x v="17"/>
    <s v="Single-Family"/>
    <s v="Wall and Ceiling/Attic Insulation"/>
    <m/>
    <s v="No"/>
    <x v="0"/>
    <m/>
    <m/>
    <m/>
    <m/>
    <n v="1"/>
    <n v="1"/>
    <s v="Policy Manual statement on Income Eligible programs"/>
    <s v="Policy Manual statement on Income Eligible programs"/>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D766E88-0E1F-4C8F-A8AA-EAB45A4F0412}"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G27" firstHeaderRow="1" firstDataRow="2" firstDataCol="1"/>
  <pivotFields count="19">
    <pivotField axis="axisRow" showAll="0">
      <items count="6">
        <item x="0"/>
        <item x="1"/>
        <item m="1" x="4"/>
        <item x="2"/>
        <item x="3"/>
        <item t="default"/>
      </items>
    </pivotField>
    <pivotField showAll="0"/>
    <pivotField axis="axisRow" showAll="0">
      <items count="23">
        <item m="1" x="18"/>
        <item x="0"/>
        <item x="9"/>
        <item x="1"/>
        <item x="10"/>
        <item x="11"/>
        <item m="1" x="19"/>
        <item m="1" x="21"/>
        <item x="2"/>
        <item x="3"/>
        <item x="12"/>
        <item x="4"/>
        <item x="16"/>
        <item x="13"/>
        <item x="14"/>
        <item x="15"/>
        <item x="5"/>
        <item x="6"/>
        <item x="8"/>
        <item m="1" x="20"/>
        <item x="7"/>
        <item x="17"/>
        <item t="default"/>
      </items>
    </pivotField>
    <pivotField showAll="0"/>
    <pivotField showAll="0"/>
    <pivotField showAll="0"/>
    <pivotField showAll="0"/>
    <pivotField axis="axisCol" showAll="0">
      <items count="6">
        <item x="4"/>
        <item x="2"/>
        <item x="3"/>
        <item x="1"/>
        <item x="0"/>
        <item t="default"/>
      </items>
    </pivotField>
    <pivotField showAll="0"/>
    <pivotField showAll="0"/>
    <pivotField showAll="0"/>
    <pivotField showAll="0"/>
    <pivotField dataField="1" showAll="0"/>
    <pivotField showAll="0"/>
    <pivotField showAll="0"/>
    <pivotField showAll="0"/>
    <pivotField showAll="0"/>
    <pivotField showAll="0"/>
    <pivotField showAll="0"/>
  </pivotFields>
  <rowFields count="2">
    <field x="0"/>
    <field x="2"/>
  </rowFields>
  <rowItems count="23">
    <i>
      <x/>
    </i>
    <i r="1">
      <x v="1"/>
    </i>
    <i r="1">
      <x v="3"/>
    </i>
    <i r="1">
      <x v="8"/>
    </i>
    <i r="1">
      <x v="9"/>
    </i>
    <i r="1">
      <x v="11"/>
    </i>
    <i r="1">
      <x v="16"/>
    </i>
    <i r="1">
      <x v="17"/>
    </i>
    <i>
      <x v="1"/>
    </i>
    <i r="1">
      <x v="20"/>
    </i>
    <i>
      <x v="3"/>
    </i>
    <i r="1">
      <x v="18"/>
    </i>
    <i>
      <x v="4"/>
    </i>
    <i r="1">
      <x v="2"/>
    </i>
    <i r="1">
      <x v="4"/>
    </i>
    <i r="1">
      <x v="5"/>
    </i>
    <i r="1">
      <x v="10"/>
    </i>
    <i r="1">
      <x v="12"/>
    </i>
    <i r="1">
      <x v="13"/>
    </i>
    <i r="1">
      <x v="14"/>
    </i>
    <i r="1">
      <x v="15"/>
    </i>
    <i r="1">
      <x v="21"/>
    </i>
    <i t="grand">
      <x/>
    </i>
  </rowItems>
  <colFields count="1">
    <field x="7"/>
  </colFields>
  <colItems count="6">
    <i>
      <x/>
    </i>
    <i>
      <x v="1"/>
    </i>
    <i>
      <x v="2"/>
    </i>
    <i>
      <x v="3"/>
    </i>
    <i>
      <x v="4"/>
    </i>
    <i t="grand">
      <x/>
    </i>
  </colItems>
  <dataFields count="1">
    <dataField name="Count of 2026 NTG Recommendation - Calculated"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E247A9F-2122-4B72-8EBF-4658EE88C271}" name="PivotTable9"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A9:AB14" firstHeaderRow="1" firstDataRow="1" firstDataCol="1"/>
  <pivotFields count="19">
    <pivotField axis="axisRow" dataField="1" compact="0" outline="0" showAll="0">
      <items count="6">
        <item x="0"/>
        <item x="1"/>
        <item m="1" x="4"/>
        <item x="2"/>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5">
    <i>
      <x/>
    </i>
    <i>
      <x v="1"/>
    </i>
    <i>
      <x v="3"/>
    </i>
    <i>
      <x v="4"/>
    </i>
    <i t="grand">
      <x/>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75FFD767-CAAA-4359-A3EC-7D39720B5BFA}" name="PivotTable4"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5:A2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32B22F-F3E2-4577-B7AB-49FF7C977639}" name="PivotTable3"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I5:I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71CAB8B-DDF0-4A08-9321-807BC667400F}" name="PivotTable5"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M5:M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07739A6-615E-4676-A1ED-546E8324FF6F}" name="PivotTable8"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W8:X13" firstHeaderRow="1" firstDataRow="1" firstDataCol="1"/>
  <pivotFields count="19">
    <pivotField axis="axisRow" dataField="1" compact="0" outline="0" showAll="0">
      <items count="6">
        <item x="0"/>
        <item x="1"/>
        <item m="1" x="4"/>
        <item x="2"/>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5">
    <i>
      <x/>
    </i>
    <i>
      <x v="1"/>
    </i>
    <i>
      <x v="3"/>
    </i>
    <i>
      <x v="4"/>
    </i>
    <i t="grand">
      <x/>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6E41139-1F11-4F28-835D-1FBBE9C1508D}" name="PivotTable6"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7:A18"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246030B-E4AF-44B1-9C71-31A207DFD906}" name="PivotTable7"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Q7:R12" firstHeaderRow="1" firstDataRow="1" firstDataCol="1"/>
  <pivotFields count="19">
    <pivotField axis="axisRow" dataField="1" compact="0" outline="0" showAll="0">
      <items count="6">
        <item x="0"/>
        <item x="1"/>
        <item x="3"/>
        <item m="1" x="4"/>
        <item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5">
    <i>
      <x/>
    </i>
    <i>
      <x v="1"/>
    </i>
    <i>
      <x v="2"/>
    </i>
    <i>
      <x v="4"/>
    </i>
    <i t="grand">
      <x/>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0EE4C92-4BD6-46A0-9CCF-6EA00AD38077}" name="PivotTable2"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E5:E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1935B157-2889-4595-9032-00DA75F5EE5A}" name="PivotTable10"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5:A3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4EC01CD8-BEF3-4C12-ABE6-93E9688014DC}" name="PivotTable1"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A6" firstHeaderRow="1" firstDataRow="1" firstDataCol="0"/>
  <pivotFields count="19">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Items count="1">
    <i/>
  </rowItems>
  <colItems count="1">
    <i/>
  </colItems>
  <dataFields count="1">
    <dataField name="Count of Se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CF5DAC-1D71-4537-85D3-8A5AFEBD5B0B}" name="Table1" displayName="Table1" ref="A1:S212" totalsRowShown="0" headerRowDxfId="22" dataDxfId="20" headerRowBorderDxfId="21" tableBorderDxfId="19">
  <autoFilter ref="A1:S212" xr:uid="{08CF5DAC-1D71-4537-85D3-8A5AFEBD5B0B}"/>
  <sortState xmlns:xlrd2="http://schemas.microsoft.com/office/spreadsheetml/2017/richdata2" ref="A2:S211">
    <sortCondition ref="R1:R211"/>
  </sortState>
  <tableColumns count="19">
    <tableColumn id="1" xr3:uid="{364586FB-BF5C-44E7-A9ED-6A5E89613B76}" name="Sector" dataDxfId="18"/>
    <tableColumn id="2" xr3:uid="{9907D808-142C-45C1-A3FB-9B6B67B41956}" name="IE" dataDxfId="17"/>
    <tableColumn id="3" xr3:uid="{771FC03D-9A77-4482-A4D4-595AA4E84BD3}" name="Program Name" dataDxfId="16"/>
    <tableColumn id="4" xr3:uid="{C26E39BC-BBDE-497B-9B9F-21A6EDE6B245}" name="Program Component" dataDxfId="15"/>
    <tableColumn id="5" xr3:uid="{E7B0D1F3-D8A4-4DA1-986F-C8761D7AB7CA}" name="Measure Name" dataDxfId="14"/>
    <tableColumn id="6" xr3:uid="{941604B7-9176-49F5-BBD3-7217D75BD2EF}" name="Former Program Names" dataDxfId="13"/>
    <tableColumn id="7" xr3:uid="{93BED6CE-17EE-4B86-B149-495B28422B78}" name="New NTG Study to Provide a 2026 NTG Recommendation_x000a_(Yes or No)" dataDxfId="12"/>
    <tableColumn id="8" xr3:uid="{1D4E25EE-4116-406F-8C46-89BD98CE7AC0}" name="2026 NTG Value the same as 2025 NTG Value_x000a_(Yes or No)" dataDxfId="11"/>
    <tableColumn id="9" xr3:uid="{B2ECC7C9-EAA6-4EE7-AA85-0560F575DF71}" name="2026 Recommended Free Ridership" dataDxfId="10"/>
    <tableColumn id="10" xr3:uid="{9DCA068E-0561-4FCC-A76B-614515507F2F}" name="2026 Recommended Participant Spillover" dataDxfId="9"/>
    <tableColumn id="11" xr3:uid="{4ADDE8F4-5A19-474B-B042-9B0936759821}" name="2026 Recommended Non-participant Spillover" dataDxfId="8"/>
    <tableColumn id="12" xr3:uid="{DD5C0B2C-BA62-4C9C-8A9C-3A958588E7D1}" name="2026 Recommended Active EESP Spillover" dataDxfId="7"/>
    <tableColumn id="13" xr3:uid="{16FE4A8D-25F7-47B9-9264-40C878DFB279}" name="2026 NTG Recommendation - Calculated" dataDxfId="6">
      <calculatedColumnFormula>1-(Table1[[#This Row],[2026 Recommended Free Ridership]]*0.5)+Table1[[#This Row],[2026 Recommended Participant Spillover]]+Table1[[#This Row],[2026 Recommended Non-participant Spillover]]+Table1[[#This Row],[2026 Recommended Active EESP Spillover]]</calculatedColumnFormula>
    </tableColumn>
    <tableColumn id="14" xr3:uid="{F2FF14F7-E3BF-4FC0-A6FA-68DA0281ABA3}" name="2025 NTG " dataDxfId="5"/>
    <tableColumn id="15" xr3:uid="{C61275E9-9D06-49F6-9736-3BA5CFEE39BA}" name="2026 Free Ridership Source" dataDxfId="4"/>
    <tableColumn id="16" xr3:uid="{F8596496-EEA8-41FA-9570-0E63BE47A517}" name="2026 Spillover Source" dataDxfId="3"/>
    <tableColumn id="18" xr3:uid="{5CCBCE3C-A8A3-4FBA-9B2E-F137C68B09C4}" name="2026 Recommendations Notes" dataDxfId="2"/>
    <tableColumn id="17" xr3:uid="{49AC3D1E-56A7-4AE0-8827-093562CD1991}" name="SAG Consensus Notes" dataDxfId="1"/>
    <tableColumn id="24" xr3:uid="{730CA989-210A-47CD-8984-950902A1EAF4}" name="Consensus Achieved_x000a_(MM-DD-YYYY)"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lsag.info/wp-content/uploads/Combined-Utility-Non-Residential-New-Construction-NTG-Memo-2023-09-07-Final.pdf" TargetMode="External"/><Relationship Id="rId7" Type="http://schemas.openxmlformats.org/officeDocument/2006/relationships/hyperlink" Target="https://www.ilsag.info/wp-content/uploads/ComEd-IS-NTG-2024-Memo-2024-09-16-FINAL.pdf" TargetMode="External"/><Relationship Id="rId2" Type="http://schemas.openxmlformats.org/officeDocument/2006/relationships/hyperlink" Target="https://view.officeapps.live.com/op/view.aspx?src=https%3A%2F%2Fwww.ilsag.info%2Fwp-content%2Fuploads%2FComEd-NTG-CY2025-Recommendations-Final-2024-09-25.xlsx&amp;wdOrigin=BROWSELINK" TargetMode="External"/><Relationship Id="rId1" Type="http://schemas.openxmlformats.org/officeDocument/2006/relationships/hyperlink" Target="https://www.ilsag.info/wp-content/uploads/IL-Coordinated-RCx-NTG-2024-Memo-2024-09-11-FINAL.pdf" TargetMode="External"/><Relationship Id="rId6" Type="http://schemas.openxmlformats.org/officeDocument/2006/relationships/hyperlink" Target="https://www.ilsag.info/wp-content/uploads/ComEd-Small-Business-NTG-Memo-2023-09-06-Final.pdf" TargetMode="External"/><Relationship Id="rId5" Type="http://schemas.openxmlformats.org/officeDocument/2006/relationships/hyperlink" Target="https://www.ilsag.info/wp-content/uploads/ComEd-Small-Business-NTG-Memo-2023-09-06-Final.pdf" TargetMode="External"/><Relationship Id="rId4" Type="http://schemas.openxmlformats.org/officeDocument/2006/relationships/hyperlink" Target="https://www.ilsag.info/wp-content/uploads/Combined-Utility-Non-Residential-New-Construction-NTG-Memo-2023-09-07-Final.pdf"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9.xml"/><Relationship Id="rId3" Type="http://schemas.openxmlformats.org/officeDocument/2006/relationships/pivotTable" Target="../pivotTables/pivotTable4.xml"/><Relationship Id="rId7" Type="http://schemas.openxmlformats.org/officeDocument/2006/relationships/pivotTable" Target="../pivotTables/pivotTable8.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11" Type="http://schemas.openxmlformats.org/officeDocument/2006/relationships/drawing" Target="../drawings/drawing1.xml"/><Relationship Id="rId5" Type="http://schemas.openxmlformats.org/officeDocument/2006/relationships/pivotTable" Target="../pivotTables/pivotTable6.xml"/><Relationship Id="rId10" Type="http://schemas.openxmlformats.org/officeDocument/2006/relationships/pivotTable" Target="../pivotTables/pivotTable11.xml"/><Relationship Id="rId4" Type="http://schemas.openxmlformats.org/officeDocument/2006/relationships/pivotTable" Target="../pivotTables/pivotTable5.xml"/><Relationship Id="rId9" Type="http://schemas.openxmlformats.org/officeDocument/2006/relationships/pivotTable" Target="../pivotTables/pivot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19A0-B140-4856-9A7B-D65CAF7DEDCE}">
  <sheetPr codeName="Sheet2">
    <outlinePr summaryBelow="0"/>
    <pageSetUpPr fitToPage="1"/>
  </sheetPr>
  <dimension ref="A1:S212"/>
  <sheetViews>
    <sheetView tabSelected="1" zoomScale="47" zoomScaleNormal="50" workbookViewId="0">
      <pane xSplit="5" ySplit="1" topLeftCell="F201" activePane="bottomRight" state="frozen"/>
      <selection pane="topRight"/>
      <selection pane="bottomLeft"/>
      <selection pane="bottomRight" activeCell="R7" sqref="R7"/>
    </sheetView>
  </sheetViews>
  <sheetFormatPr defaultColWidth="15.54296875" defaultRowHeight="15.5" x14ac:dyDescent="0.35"/>
  <cols>
    <col min="1" max="1" width="16.26953125" style="9" customWidth="1"/>
    <col min="2" max="2" width="6.81640625" style="9" customWidth="1"/>
    <col min="3" max="3" width="22.54296875" style="9" customWidth="1"/>
    <col min="4" max="4" width="17.81640625" style="9" customWidth="1"/>
    <col min="5" max="5" width="24" style="9" customWidth="1"/>
    <col min="6" max="6" width="37.1796875" style="9" customWidth="1"/>
    <col min="7" max="14" width="18.7265625" style="90" customWidth="1"/>
    <col min="15" max="15" width="43.26953125" style="9" customWidth="1"/>
    <col min="16" max="16" width="45.453125" style="9" customWidth="1"/>
    <col min="17" max="17" width="53.54296875" style="9" customWidth="1"/>
    <col min="18" max="18" width="21.7265625" style="9" customWidth="1"/>
    <col min="19" max="19" width="20.54296875" style="94" customWidth="1"/>
    <col min="20" max="16384" width="15.54296875" style="9"/>
  </cols>
  <sheetData>
    <row r="1" spans="1:19" s="42" customFormat="1" ht="98.15" customHeight="1" x14ac:dyDescent="0.35">
      <c r="A1" s="39" t="s">
        <v>0</v>
      </c>
      <c r="B1" s="39" t="s">
        <v>1</v>
      </c>
      <c r="C1" s="39" t="s">
        <v>2</v>
      </c>
      <c r="D1" s="39" t="s">
        <v>3</v>
      </c>
      <c r="E1" s="39" t="s">
        <v>4</v>
      </c>
      <c r="F1" s="39" t="s">
        <v>5</v>
      </c>
      <c r="G1" s="77" t="s">
        <v>6</v>
      </c>
      <c r="H1" s="77" t="s">
        <v>7</v>
      </c>
      <c r="I1" s="77" t="s">
        <v>8</v>
      </c>
      <c r="J1" s="77" t="s">
        <v>9</v>
      </c>
      <c r="K1" s="77" t="s">
        <v>10</v>
      </c>
      <c r="L1" s="77" t="s">
        <v>11</v>
      </c>
      <c r="M1" s="77" t="s">
        <v>12</v>
      </c>
      <c r="N1" s="78" t="s">
        <v>13</v>
      </c>
      <c r="O1" s="39" t="s">
        <v>14</v>
      </c>
      <c r="P1" s="39" t="s">
        <v>15</v>
      </c>
      <c r="Q1" s="40" t="s">
        <v>16</v>
      </c>
      <c r="R1" s="47" t="s">
        <v>17</v>
      </c>
      <c r="S1" s="41" t="s">
        <v>18</v>
      </c>
    </row>
    <row r="2" spans="1:19" s="12" customFormat="1" ht="54.65" customHeight="1" x14ac:dyDescent="0.35">
      <c r="A2" s="10" t="s">
        <v>19</v>
      </c>
      <c r="B2" s="10" t="s">
        <v>20</v>
      </c>
      <c r="C2" s="10" t="s">
        <v>21</v>
      </c>
      <c r="D2" s="10" t="s">
        <v>22</v>
      </c>
      <c r="E2" s="11" t="s">
        <v>23</v>
      </c>
      <c r="F2" s="10" t="s">
        <v>22</v>
      </c>
      <c r="G2" s="34" t="s">
        <v>20</v>
      </c>
      <c r="H2" s="35" t="s">
        <v>24</v>
      </c>
      <c r="I2" s="35"/>
      <c r="J2" s="35"/>
      <c r="K2" s="35"/>
      <c r="L2" s="35"/>
      <c r="M2" s="58">
        <f>1-(Table1[[#This Row],[2026 Recommended Free Ridership]])+Table1[[#This Row],[2026 Recommended Participant Spillover]]+Table1[[#This Row],[2026 Recommended Non-participant Spillover]]+Table1[[#This Row],[2026 Recommended Active EESP Spillover]]</f>
        <v>1</v>
      </c>
      <c r="N2" s="51">
        <v>1</v>
      </c>
      <c r="O2" s="12" t="s">
        <v>25</v>
      </c>
      <c r="P2" s="12" t="s">
        <v>26</v>
      </c>
      <c r="S2" s="72">
        <v>45910</v>
      </c>
    </row>
    <row r="3" spans="1:19" s="12" customFormat="1" ht="80.150000000000006" customHeight="1" x14ac:dyDescent="0.35">
      <c r="A3" s="13" t="s">
        <v>19</v>
      </c>
      <c r="B3" s="13" t="s">
        <v>20</v>
      </c>
      <c r="C3" s="13" t="s">
        <v>21</v>
      </c>
      <c r="D3" s="13" t="s">
        <v>22</v>
      </c>
      <c r="E3" s="13" t="s">
        <v>27</v>
      </c>
      <c r="F3" s="13"/>
      <c r="G3" s="36" t="s">
        <v>24</v>
      </c>
      <c r="H3" s="34" t="s">
        <v>20</v>
      </c>
      <c r="I3" s="49" t="s">
        <v>28</v>
      </c>
      <c r="J3" s="49" t="s">
        <v>28</v>
      </c>
      <c r="K3" s="49"/>
      <c r="L3" s="49"/>
      <c r="M3" s="61" t="s">
        <v>28</v>
      </c>
      <c r="N3" s="50" t="s">
        <v>26</v>
      </c>
      <c r="O3" s="14" t="s">
        <v>29</v>
      </c>
      <c r="P3" s="14" t="s">
        <v>29</v>
      </c>
      <c r="Q3" s="15"/>
      <c r="S3" s="91">
        <v>45910</v>
      </c>
    </row>
    <row r="4" spans="1:19" s="12" customFormat="1" ht="27.65" customHeight="1" x14ac:dyDescent="0.35">
      <c r="A4" s="10" t="s">
        <v>19</v>
      </c>
      <c r="B4" s="10" t="s">
        <v>20</v>
      </c>
      <c r="C4" s="10" t="s">
        <v>30</v>
      </c>
      <c r="D4" s="10" t="s">
        <v>30</v>
      </c>
      <c r="E4" s="12" t="s">
        <v>30</v>
      </c>
      <c r="F4" s="10" t="s">
        <v>30</v>
      </c>
      <c r="G4" s="34" t="s">
        <v>20</v>
      </c>
      <c r="H4" s="35" t="s">
        <v>24</v>
      </c>
      <c r="I4" s="35"/>
      <c r="J4" s="35"/>
      <c r="K4" s="34"/>
      <c r="L4" s="35"/>
      <c r="M4" s="58">
        <v>0.8</v>
      </c>
      <c r="N4" s="51">
        <v>0.8</v>
      </c>
      <c r="O4" s="12" t="s">
        <v>31</v>
      </c>
      <c r="P4" s="12" t="s">
        <v>31</v>
      </c>
      <c r="Q4" s="12" t="s">
        <v>32</v>
      </c>
      <c r="S4" s="91">
        <v>45910</v>
      </c>
    </row>
    <row r="5" spans="1:19" s="12" customFormat="1" ht="60.65" customHeight="1" x14ac:dyDescent="0.35">
      <c r="A5" s="10" t="s">
        <v>19</v>
      </c>
      <c r="B5" s="10" t="s">
        <v>20</v>
      </c>
      <c r="C5" s="10" t="s">
        <v>33</v>
      </c>
      <c r="D5" s="10" t="s">
        <v>34</v>
      </c>
      <c r="E5" s="9" t="s">
        <v>35</v>
      </c>
      <c r="F5" s="11" t="s">
        <v>36</v>
      </c>
      <c r="G5" s="34" t="s">
        <v>24</v>
      </c>
      <c r="H5" s="35" t="s">
        <v>37</v>
      </c>
      <c r="I5" s="35" t="s">
        <v>38</v>
      </c>
      <c r="J5" s="35"/>
      <c r="K5" s="35"/>
      <c r="L5" s="35"/>
      <c r="M5" s="51" t="s">
        <v>39</v>
      </c>
      <c r="N5" s="51" t="s">
        <v>40</v>
      </c>
      <c r="O5" s="12" t="s">
        <v>41</v>
      </c>
      <c r="P5" s="12" t="s">
        <v>26</v>
      </c>
      <c r="Q5" s="12" t="s">
        <v>42</v>
      </c>
      <c r="S5" s="72">
        <v>45910</v>
      </c>
    </row>
    <row r="6" spans="1:19" s="12" customFormat="1" ht="62" x14ac:dyDescent="0.35">
      <c r="A6" s="10" t="s">
        <v>19</v>
      </c>
      <c r="B6" s="10" t="s">
        <v>20</v>
      </c>
      <c r="C6" s="10" t="s">
        <v>33</v>
      </c>
      <c r="D6" s="10" t="s">
        <v>34</v>
      </c>
      <c r="E6" s="11" t="s">
        <v>43</v>
      </c>
      <c r="F6" s="10" t="s">
        <v>44</v>
      </c>
      <c r="G6" s="34" t="s">
        <v>24</v>
      </c>
      <c r="H6" s="35" t="s">
        <v>20</v>
      </c>
      <c r="I6" s="35" t="s">
        <v>45</v>
      </c>
      <c r="J6" s="35"/>
      <c r="K6" s="35"/>
      <c r="L6" s="35"/>
      <c r="M6" s="52" t="s">
        <v>46</v>
      </c>
      <c r="N6" s="51" t="s">
        <v>47</v>
      </c>
      <c r="O6" s="12" t="s">
        <v>41</v>
      </c>
      <c r="P6" s="12" t="s">
        <v>26</v>
      </c>
      <c r="S6" s="72">
        <v>45910</v>
      </c>
    </row>
    <row r="7" spans="1:19" s="12" customFormat="1" ht="31.5" customHeight="1" x14ac:dyDescent="0.35">
      <c r="A7" s="10" t="s">
        <v>19</v>
      </c>
      <c r="B7" s="10" t="s">
        <v>20</v>
      </c>
      <c r="C7" s="10" t="s">
        <v>33</v>
      </c>
      <c r="D7" s="10" t="s">
        <v>34</v>
      </c>
      <c r="E7" s="11" t="s">
        <v>48</v>
      </c>
      <c r="F7" s="10" t="s">
        <v>36</v>
      </c>
      <c r="G7" s="34" t="s">
        <v>20</v>
      </c>
      <c r="H7" s="35" t="s">
        <v>24</v>
      </c>
      <c r="I7" s="35"/>
      <c r="J7" s="35"/>
      <c r="K7" s="35"/>
      <c r="L7" s="35"/>
      <c r="M7" s="58">
        <v>0.81</v>
      </c>
      <c r="N7" s="79">
        <v>0.81</v>
      </c>
      <c r="O7" s="16" t="s">
        <v>49</v>
      </c>
      <c r="P7" s="16" t="s">
        <v>26</v>
      </c>
      <c r="Q7" s="16"/>
      <c r="R7" s="24"/>
      <c r="S7" s="72">
        <v>45910</v>
      </c>
    </row>
    <row r="8" spans="1:19" s="12" customFormat="1" ht="31" x14ac:dyDescent="0.35">
      <c r="A8" s="10" t="s">
        <v>19</v>
      </c>
      <c r="B8" s="10" t="s">
        <v>20</v>
      </c>
      <c r="C8" s="10" t="s">
        <v>33</v>
      </c>
      <c r="D8" s="10" t="s">
        <v>50</v>
      </c>
      <c r="E8" s="12" t="s">
        <v>51</v>
      </c>
      <c r="F8" s="10" t="s">
        <v>52</v>
      </c>
      <c r="G8" s="34" t="s">
        <v>20</v>
      </c>
      <c r="H8" s="35" t="s">
        <v>24</v>
      </c>
      <c r="I8" s="35"/>
      <c r="J8" s="35"/>
      <c r="K8" s="35"/>
      <c r="L8" s="35"/>
      <c r="M8" s="58">
        <f>1-(Table1[[#This Row],[2026 Recommended Free Ridership]])+Table1[[#This Row],[2026 Recommended Participant Spillover]]+Table1[[#This Row],[2026 Recommended Non-participant Spillover]]+Table1[[#This Row],[2026 Recommended Active EESP Spillover]]</f>
        <v>1</v>
      </c>
      <c r="N8" s="51">
        <v>1</v>
      </c>
      <c r="O8" s="16" t="s">
        <v>53</v>
      </c>
      <c r="P8" s="16" t="s">
        <v>53</v>
      </c>
      <c r="Q8" s="16"/>
      <c r="R8" s="24"/>
      <c r="S8" s="72">
        <v>45910</v>
      </c>
    </row>
    <row r="9" spans="1:19" s="12" customFormat="1" ht="47.15" customHeight="1" x14ac:dyDescent="0.35">
      <c r="A9" s="10" t="s">
        <v>19</v>
      </c>
      <c r="B9" s="10" t="s">
        <v>20</v>
      </c>
      <c r="C9" s="10" t="s">
        <v>33</v>
      </c>
      <c r="D9" s="10" t="s">
        <v>50</v>
      </c>
      <c r="E9" s="10" t="s">
        <v>54</v>
      </c>
      <c r="F9" s="10" t="s">
        <v>52</v>
      </c>
      <c r="G9" s="34" t="s">
        <v>20</v>
      </c>
      <c r="H9" s="35" t="s">
        <v>24</v>
      </c>
      <c r="I9" s="35">
        <v>0.19</v>
      </c>
      <c r="J9" s="35"/>
      <c r="K9" s="35"/>
      <c r="L9" s="35"/>
      <c r="M9" s="58">
        <f>1-(Table1[[#This Row],[2026 Recommended Free Ridership]])+Table1[[#This Row],[2026 Recommended Participant Spillover]]+Table1[[#This Row],[2026 Recommended Non-participant Spillover]]+Table1[[#This Row],[2026 Recommended Active EESP Spillover]]</f>
        <v>0.81</v>
      </c>
      <c r="N9" s="51">
        <v>0.81</v>
      </c>
      <c r="O9" s="16" t="s">
        <v>49</v>
      </c>
      <c r="P9" s="16" t="s">
        <v>26</v>
      </c>
      <c r="Q9" s="17" t="s">
        <v>55</v>
      </c>
      <c r="R9" s="24"/>
      <c r="S9" s="72">
        <v>45910</v>
      </c>
    </row>
    <row r="10" spans="1:19" s="12" customFormat="1" ht="80.150000000000006" customHeight="1" x14ac:dyDescent="0.35">
      <c r="A10" s="10" t="s">
        <v>19</v>
      </c>
      <c r="B10" s="10" t="s">
        <v>20</v>
      </c>
      <c r="C10" s="10" t="s">
        <v>33</v>
      </c>
      <c r="D10" s="10" t="s">
        <v>50</v>
      </c>
      <c r="E10" s="11" t="s">
        <v>56</v>
      </c>
      <c r="F10" s="10" t="s">
        <v>57</v>
      </c>
      <c r="G10" s="34" t="s">
        <v>20</v>
      </c>
      <c r="H10" s="35" t="s">
        <v>24</v>
      </c>
      <c r="I10" s="35">
        <v>0.187</v>
      </c>
      <c r="J10" s="35">
        <v>1.2E-2</v>
      </c>
      <c r="K10" s="35"/>
      <c r="L10" s="35">
        <v>3.1E-2</v>
      </c>
      <c r="M10" s="58">
        <f>1-(Table1[[#This Row],[2026 Recommended Free Ridership]])+Table1[[#This Row],[2026 Recommended Participant Spillover]]+Table1[[#This Row],[2026 Recommended Non-participant Spillover]]+Table1[[#This Row],[2026 Recommended Active EESP Spillover]]</f>
        <v>0.85599999999999998</v>
      </c>
      <c r="N10" s="51">
        <v>0.85599999999999998</v>
      </c>
      <c r="O10" s="16" t="s">
        <v>58</v>
      </c>
      <c r="P10" s="16" t="s">
        <v>59</v>
      </c>
      <c r="Q10" s="17"/>
      <c r="R10" s="24"/>
      <c r="S10" s="72">
        <v>45910</v>
      </c>
    </row>
    <row r="11" spans="1:19" s="12" customFormat="1" ht="81" customHeight="1" x14ac:dyDescent="0.35">
      <c r="A11" s="10" t="s">
        <v>19</v>
      </c>
      <c r="B11" s="10" t="s">
        <v>20</v>
      </c>
      <c r="C11" s="10" t="s">
        <v>33</v>
      </c>
      <c r="D11" s="10" t="s">
        <v>50</v>
      </c>
      <c r="E11" s="11" t="s">
        <v>60</v>
      </c>
      <c r="F11" s="10" t="s">
        <v>57</v>
      </c>
      <c r="G11" s="34" t="s">
        <v>20</v>
      </c>
      <c r="H11" s="35" t="s">
        <v>24</v>
      </c>
      <c r="I11" s="35">
        <v>0.184</v>
      </c>
      <c r="J11" s="35">
        <v>1.2E-2</v>
      </c>
      <c r="K11" s="80"/>
      <c r="L11" s="35">
        <v>3.1E-2</v>
      </c>
      <c r="M11" s="58">
        <f>1-(Table1[[#This Row],[2026 Recommended Free Ridership]])+Table1[[#This Row],[2026 Recommended Participant Spillover]]+Table1[[#This Row],[2026 Recommended Non-participant Spillover]]+Table1[[#This Row],[2026 Recommended Active EESP Spillover]]</f>
        <v>0.8590000000000001</v>
      </c>
      <c r="N11" s="51">
        <v>0.8590000000000001</v>
      </c>
      <c r="O11" s="16" t="s">
        <v>58</v>
      </c>
      <c r="P11" s="16" t="s">
        <v>59</v>
      </c>
      <c r="Q11" s="18"/>
      <c r="R11" s="48"/>
      <c r="S11" s="72">
        <v>45910</v>
      </c>
    </row>
    <row r="12" spans="1:19" s="12" customFormat="1" ht="191.15" customHeight="1" x14ac:dyDescent="0.35">
      <c r="A12" s="11" t="s">
        <v>19</v>
      </c>
      <c r="B12" s="10" t="s">
        <v>20</v>
      </c>
      <c r="C12" s="10" t="s">
        <v>33</v>
      </c>
      <c r="D12" s="10" t="s">
        <v>50</v>
      </c>
      <c r="E12" s="11" t="s">
        <v>61</v>
      </c>
      <c r="F12" s="10" t="s">
        <v>57</v>
      </c>
      <c r="G12" s="34" t="s">
        <v>20</v>
      </c>
      <c r="H12" s="35" t="s">
        <v>24</v>
      </c>
      <c r="I12" s="35">
        <v>0.184</v>
      </c>
      <c r="J12" s="35"/>
      <c r="K12" s="35"/>
      <c r="L12" s="35">
        <v>3.1E-2</v>
      </c>
      <c r="M12" s="58">
        <f>1-(Table1[[#This Row],[2026 Recommended Free Ridership]]*0.5)+Table1[[#This Row],[2026 Recommended Participant Spillover]]*0.5+Table1[[#This Row],[2026 Recommended Non-participant Spillover]]+Table1[[#This Row],[2026 Recommended Active EESP Spillover]]*0.5</f>
        <v>0.92349999999999999</v>
      </c>
      <c r="N12" s="51">
        <v>0.92349999999999999</v>
      </c>
      <c r="O12" s="16" t="s">
        <v>58</v>
      </c>
      <c r="P12" s="16" t="s">
        <v>59</v>
      </c>
      <c r="Q12" s="17" t="s">
        <v>62</v>
      </c>
      <c r="R12" s="24"/>
      <c r="S12" s="72">
        <v>45910</v>
      </c>
    </row>
    <row r="13" spans="1:19" s="12" customFormat="1" ht="46.5" x14ac:dyDescent="0.35">
      <c r="A13" s="10" t="s">
        <v>19</v>
      </c>
      <c r="B13" s="10" t="s">
        <v>20</v>
      </c>
      <c r="C13" s="10" t="s">
        <v>63</v>
      </c>
      <c r="D13" s="10" t="s">
        <v>64</v>
      </c>
      <c r="E13" s="11"/>
      <c r="F13" s="10" t="s">
        <v>65</v>
      </c>
      <c r="G13" s="34" t="s">
        <v>24</v>
      </c>
      <c r="H13" s="35" t="s">
        <v>20</v>
      </c>
      <c r="I13" s="53"/>
      <c r="J13" s="53"/>
      <c r="K13" s="53"/>
      <c r="L13" s="53"/>
      <c r="M13" s="63">
        <v>0.8</v>
      </c>
      <c r="N13" s="54">
        <v>0.8</v>
      </c>
      <c r="O13" s="12" t="s">
        <v>66</v>
      </c>
      <c r="P13" s="12" t="s">
        <v>66</v>
      </c>
      <c r="Q13" s="38"/>
      <c r="R13" s="38"/>
      <c r="S13" s="72">
        <v>45910</v>
      </c>
    </row>
    <row r="14" spans="1:19" s="12" customFormat="1" ht="124" x14ac:dyDescent="0.35">
      <c r="A14" s="13" t="s">
        <v>19</v>
      </c>
      <c r="B14" s="13" t="s">
        <v>20</v>
      </c>
      <c r="C14" s="10" t="s">
        <v>63</v>
      </c>
      <c r="D14" s="10" t="s">
        <v>67</v>
      </c>
      <c r="E14" s="27" t="s">
        <v>68</v>
      </c>
      <c r="F14" s="13" t="s">
        <v>69</v>
      </c>
      <c r="G14" s="36" t="s">
        <v>24</v>
      </c>
      <c r="H14" s="34" t="s">
        <v>24</v>
      </c>
      <c r="I14" s="81"/>
      <c r="J14" s="81"/>
      <c r="K14" s="81"/>
      <c r="L14" s="81"/>
      <c r="M14" s="67">
        <v>0.8</v>
      </c>
      <c r="N14" s="56">
        <v>0.8</v>
      </c>
      <c r="O14" s="12" t="s">
        <v>31</v>
      </c>
      <c r="P14" s="12" t="s">
        <v>31</v>
      </c>
      <c r="Q14" s="12" t="s">
        <v>70</v>
      </c>
      <c r="S14" s="72">
        <v>45910</v>
      </c>
    </row>
    <row r="15" spans="1:19" s="12" customFormat="1" ht="62" x14ac:dyDescent="0.35">
      <c r="A15" s="10" t="s">
        <v>19</v>
      </c>
      <c r="B15" s="10" t="s">
        <v>20</v>
      </c>
      <c r="C15" s="10" t="s">
        <v>63</v>
      </c>
      <c r="D15" s="10" t="s">
        <v>67</v>
      </c>
      <c r="E15" s="10" t="s">
        <v>71</v>
      </c>
      <c r="F15" s="10"/>
      <c r="G15" s="34" t="s">
        <v>24</v>
      </c>
      <c r="H15" s="35" t="s">
        <v>20</v>
      </c>
      <c r="I15" s="58">
        <v>0.27</v>
      </c>
      <c r="J15" s="35"/>
      <c r="K15" s="58">
        <v>0.01</v>
      </c>
      <c r="L15" s="35"/>
      <c r="M15" s="58">
        <f>1-(Table1[[#This Row],[2026 Recommended Free Ridership]])+Table1[[#This Row],[2026 Recommended Participant Spillover]]+Table1[[#This Row],[2026 Recommended Non-participant Spillover]]+Table1[[#This Row],[2026 Recommended Active EESP Spillover]]</f>
        <v>0.74</v>
      </c>
      <c r="N15" s="55">
        <v>0.8</v>
      </c>
      <c r="O15" s="12" t="s">
        <v>72</v>
      </c>
      <c r="P15" s="12" t="s">
        <v>72</v>
      </c>
      <c r="Q15" s="12" t="s">
        <v>73</v>
      </c>
      <c r="S15" s="72">
        <v>45910</v>
      </c>
    </row>
    <row r="16" spans="1:19" s="12" customFormat="1" ht="51.65" customHeight="1" x14ac:dyDescent="0.35">
      <c r="A16" s="10" t="s">
        <v>19</v>
      </c>
      <c r="B16" s="10" t="s">
        <v>20</v>
      </c>
      <c r="C16" s="10" t="s">
        <v>63</v>
      </c>
      <c r="D16" s="10" t="s">
        <v>67</v>
      </c>
      <c r="E16" s="10" t="s">
        <v>74</v>
      </c>
      <c r="F16" s="10"/>
      <c r="G16" s="34" t="s">
        <v>20</v>
      </c>
      <c r="H16" s="35" t="s">
        <v>75</v>
      </c>
      <c r="I16" s="64"/>
      <c r="J16" s="65"/>
      <c r="K16" s="64"/>
      <c r="L16" s="65"/>
      <c r="M16" s="58">
        <v>0.8</v>
      </c>
      <c r="N16" s="55">
        <v>0.8</v>
      </c>
      <c r="O16" s="45" t="s">
        <v>31</v>
      </c>
      <c r="P16" s="45" t="s">
        <v>31</v>
      </c>
      <c r="Q16" s="38"/>
      <c r="R16" s="38"/>
      <c r="S16" s="72">
        <v>45910</v>
      </c>
    </row>
    <row r="17" spans="1:19" s="12" customFormat="1" ht="77.5" x14ac:dyDescent="0.35">
      <c r="A17" s="13" t="s">
        <v>19</v>
      </c>
      <c r="B17" s="13" t="s">
        <v>20</v>
      </c>
      <c r="C17" s="10" t="s">
        <v>63</v>
      </c>
      <c r="D17" s="10" t="s">
        <v>67</v>
      </c>
      <c r="E17" s="13" t="s">
        <v>76</v>
      </c>
      <c r="F17" s="13" t="s">
        <v>69</v>
      </c>
      <c r="G17" s="36" t="s">
        <v>24</v>
      </c>
      <c r="H17" s="34" t="s">
        <v>20</v>
      </c>
      <c r="I17" s="34">
        <v>0.38</v>
      </c>
      <c r="J17" s="66"/>
      <c r="K17" s="66"/>
      <c r="L17" s="66"/>
      <c r="M17" s="67">
        <f>1-(Table1[[#This Row],[2026 Recommended Free Ridership]])+Table1[[#This Row],[2026 Recommended Participant Spillover]]+Table1[[#This Row],[2026 Recommended Non-participant Spillover]]+Table1[[#This Row],[2026 Recommended Active EESP Spillover]]</f>
        <v>0.62</v>
      </c>
      <c r="N17" s="56">
        <v>0.8</v>
      </c>
      <c r="O17" s="12" t="s">
        <v>72</v>
      </c>
      <c r="P17" s="12" t="s">
        <v>72</v>
      </c>
      <c r="Q17" s="12" t="s">
        <v>77</v>
      </c>
      <c r="S17" s="72">
        <v>45910</v>
      </c>
    </row>
    <row r="18" spans="1:19" s="12" customFormat="1" ht="62" x14ac:dyDescent="0.35">
      <c r="A18" s="10" t="s">
        <v>19</v>
      </c>
      <c r="B18" s="10" t="s">
        <v>20</v>
      </c>
      <c r="C18" s="10" t="s">
        <v>63</v>
      </c>
      <c r="D18" s="10" t="s">
        <v>67</v>
      </c>
      <c r="E18" s="10" t="s">
        <v>78</v>
      </c>
      <c r="F18" s="10" t="s">
        <v>69</v>
      </c>
      <c r="G18" s="34" t="s">
        <v>20</v>
      </c>
      <c r="H18" s="35" t="s">
        <v>24</v>
      </c>
      <c r="I18" s="53"/>
      <c r="J18" s="53"/>
      <c r="K18" s="53"/>
      <c r="L18" s="53"/>
      <c r="M18" s="58">
        <v>0.8</v>
      </c>
      <c r="N18" s="57">
        <v>0.8</v>
      </c>
      <c r="O18" s="43" t="s">
        <v>31</v>
      </c>
      <c r="P18" s="43" t="s">
        <v>31</v>
      </c>
      <c r="Q18" s="38" t="s">
        <v>79</v>
      </c>
      <c r="R18" s="38"/>
      <c r="S18" s="72">
        <v>45910</v>
      </c>
    </row>
    <row r="19" spans="1:19" s="12" customFormat="1" ht="46.5" x14ac:dyDescent="0.35">
      <c r="A19" s="10" t="s">
        <v>19</v>
      </c>
      <c r="B19" s="10" t="s">
        <v>20</v>
      </c>
      <c r="C19" s="10" t="s">
        <v>63</v>
      </c>
      <c r="D19" s="10" t="s">
        <v>67</v>
      </c>
      <c r="E19" s="10" t="s">
        <v>80</v>
      </c>
      <c r="F19" s="10" t="s">
        <v>69</v>
      </c>
      <c r="G19" s="34" t="s">
        <v>24</v>
      </c>
      <c r="H19" s="35" t="s">
        <v>20</v>
      </c>
      <c r="I19" s="35">
        <v>0.15</v>
      </c>
      <c r="J19" s="35">
        <v>0.01</v>
      </c>
      <c r="K19" s="35">
        <v>7.0000000000000007E-2</v>
      </c>
      <c r="L19" s="35"/>
      <c r="M19" s="58">
        <f>1-(Table1[[#This Row],[2026 Recommended Free Ridership]])+Table1[[#This Row],[2026 Recommended Participant Spillover]]+Table1[[#This Row],[2026 Recommended Non-participant Spillover]]+Table1[[#This Row],[2026 Recommended Active EESP Spillover]]</f>
        <v>0.92999999999999994</v>
      </c>
      <c r="N19" s="57">
        <v>0.8</v>
      </c>
      <c r="O19" s="12" t="s">
        <v>81</v>
      </c>
      <c r="P19" s="12" t="s">
        <v>81</v>
      </c>
      <c r="Q19" s="38"/>
      <c r="R19" s="38"/>
      <c r="S19" s="72">
        <v>45910</v>
      </c>
    </row>
    <row r="20" spans="1:19" s="12" customFormat="1" ht="46.5" x14ac:dyDescent="0.35">
      <c r="A20" s="10" t="s">
        <v>19</v>
      </c>
      <c r="B20" s="10" t="s">
        <v>20</v>
      </c>
      <c r="C20" s="10" t="s">
        <v>63</v>
      </c>
      <c r="D20" s="10" t="s">
        <v>67</v>
      </c>
      <c r="E20" s="10" t="s">
        <v>82</v>
      </c>
      <c r="F20" s="10" t="s">
        <v>69</v>
      </c>
      <c r="G20" s="34" t="s">
        <v>24</v>
      </c>
      <c r="H20" s="35" t="s">
        <v>20</v>
      </c>
      <c r="I20" s="35">
        <v>0.31</v>
      </c>
      <c r="J20" s="35">
        <v>0.03</v>
      </c>
      <c r="K20" s="35">
        <v>0.04</v>
      </c>
      <c r="L20" s="35"/>
      <c r="M20" s="58">
        <f>1-(Table1[[#This Row],[2026 Recommended Free Ridership]])+Table1[[#This Row],[2026 Recommended Participant Spillover]]+Table1[[#This Row],[2026 Recommended Non-participant Spillover]]+Table1[[#This Row],[2026 Recommended Active EESP Spillover]]</f>
        <v>0.76</v>
      </c>
      <c r="N20" s="51">
        <v>0.95</v>
      </c>
      <c r="O20" s="12" t="s">
        <v>81</v>
      </c>
      <c r="P20" s="12" t="s">
        <v>81</v>
      </c>
      <c r="Q20" s="38"/>
      <c r="R20" s="38"/>
      <c r="S20" s="72">
        <v>45910</v>
      </c>
    </row>
    <row r="21" spans="1:19" s="12" customFormat="1" ht="46.5" x14ac:dyDescent="0.35">
      <c r="A21" s="10" t="s">
        <v>19</v>
      </c>
      <c r="B21" s="10" t="s">
        <v>20</v>
      </c>
      <c r="C21" s="10" t="s">
        <v>63</v>
      </c>
      <c r="D21" s="10" t="s">
        <v>67</v>
      </c>
      <c r="E21" s="10" t="s">
        <v>83</v>
      </c>
      <c r="F21" s="10" t="s">
        <v>69</v>
      </c>
      <c r="G21" s="34" t="s">
        <v>24</v>
      </c>
      <c r="H21" s="35" t="s">
        <v>20</v>
      </c>
      <c r="I21" s="35">
        <v>0.28999999999999998</v>
      </c>
      <c r="J21" s="35"/>
      <c r="K21" s="35">
        <v>0.05</v>
      </c>
      <c r="L21" s="35"/>
      <c r="M21" s="58">
        <f>1-(Table1[[#This Row],[2026 Recommended Free Ridership]])+Table1[[#This Row],[2026 Recommended Participant Spillover]]+Table1[[#This Row],[2026 Recommended Non-participant Spillover]]+Table1[[#This Row],[2026 Recommended Active EESP Spillover]]</f>
        <v>0.76</v>
      </c>
      <c r="N21" s="51">
        <v>0.92</v>
      </c>
      <c r="O21" s="12" t="s">
        <v>81</v>
      </c>
      <c r="P21" s="12" t="s">
        <v>81</v>
      </c>
      <c r="Q21" s="38"/>
      <c r="R21" s="38"/>
      <c r="S21" s="72">
        <v>45910</v>
      </c>
    </row>
    <row r="22" spans="1:19" s="12" customFormat="1" ht="31" x14ac:dyDescent="0.35">
      <c r="A22" s="10" t="s">
        <v>19</v>
      </c>
      <c r="B22" s="10" t="s">
        <v>20</v>
      </c>
      <c r="C22" s="10" t="s">
        <v>63</v>
      </c>
      <c r="D22" s="10" t="s">
        <v>67</v>
      </c>
      <c r="E22" s="10" t="s">
        <v>84</v>
      </c>
      <c r="F22" s="10"/>
      <c r="G22" s="34" t="s">
        <v>24</v>
      </c>
      <c r="H22" s="35" t="s">
        <v>20</v>
      </c>
      <c r="I22" s="58">
        <v>0.26</v>
      </c>
      <c r="J22" s="35"/>
      <c r="K22" s="35"/>
      <c r="L22" s="35"/>
      <c r="M22" s="58">
        <f>1-(Table1[[#This Row],[2026 Recommended Free Ridership]])+Table1[[#This Row],[2026 Recommended Participant Spillover]]+Table1[[#This Row],[2026 Recommended Non-participant Spillover]]+Table1[[#This Row],[2026 Recommended Active EESP Spillover]]</f>
        <v>0.74</v>
      </c>
      <c r="N22" s="55">
        <v>0.8</v>
      </c>
      <c r="O22" s="12" t="s">
        <v>85</v>
      </c>
      <c r="P22" s="12" t="s">
        <v>85</v>
      </c>
      <c r="Q22" s="38"/>
      <c r="R22" s="38"/>
      <c r="S22" s="72">
        <v>45910</v>
      </c>
    </row>
    <row r="23" spans="1:19" s="12" customFormat="1" ht="46.5" x14ac:dyDescent="0.35">
      <c r="A23" s="19" t="s">
        <v>19</v>
      </c>
      <c r="B23" s="10" t="s">
        <v>20</v>
      </c>
      <c r="C23" s="12" t="s">
        <v>86</v>
      </c>
      <c r="D23" s="10" t="s">
        <v>87</v>
      </c>
      <c r="E23" s="10" t="s">
        <v>88</v>
      </c>
      <c r="F23" s="10" t="s">
        <v>89</v>
      </c>
      <c r="G23" s="34" t="s">
        <v>20</v>
      </c>
      <c r="H23" s="35" t="s">
        <v>24</v>
      </c>
      <c r="I23" s="35">
        <v>0.52</v>
      </c>
      <c r="J23" s="35"/>
      <c r="K23" s="35"/>
      <c r="L23" s="35"/>
      <c r="M23" s="58">
        <f>1-(Table1[[#This Row],[2026 Recommended Free Ridership]])+Table1[[#This Row],[2026 Recommended Participant Spillover]]+Table1[[#This Row],[2026 Recommended Non-participant Spillover]]+Table1[[#This Row],[2026 Recommended Active EESP Spillover]]</f>
        <v>0.48</v>
      </c>
      <c r="N23" s="51">
        <v>0.48</v>
      </c>
      <c r="O23" s="12" t="s">
        <v>90</v>
      </c>
      <c r="P23" s="12" t="s">
        <v>90</v>
      </c>
      <c r="Q23" s="20" t="s">
        <v>91</v>
      </c>
      <c r="R23" s="20"/>
      <c r="S23" s="72">
        <v>45910</v>
      </c>
    </row>
    <row r="24" spans="1:19" s="12" customFormat="1" ht="46.5" x14ac:dyDescent="0.35">
      <c r="A24" s="10" t="s">
        <v>19</v>
      </c>
      <c r="B24" s="10" t="s">
        <v>20</v>
      </c>
      <c r="C24" s="10" t="s">
        <v>86</v>
      </c>
      <c r="D24" s="10" t="s">
        <v>87</v>
      </c>
      <c r="E24" s="10" t="s">
        <v>92</v>
      </c>
      <c r="F24" s="12" t="s">
        <v>89</v>
      </c>
      <c r="G24" s="34" t="s">
        <v>20</v>
      </c>
      <c r="H24" s="35" t="s">
        <v>24</v>
      </c>
      <c r="I24" s="35">
        <v>0.56999999999999995</v>
      </c>
      <c r="J24" s="35"/>
      <c r="K24" s="35"/>
      <c r="L24" s="35"/>
      <c r="M24" s="58">
        <f>1-(Table1[[#This Row],[2026 Recommended Free Ridership]])+Table1[[#This Row],[2026 Recommended Participant Spillover]]+Table1[[#This Row],[2026 Recommended Non-participant Spillover]]+Table1[[#This Row],[2026 Recommended Active EESP Spillover]]</f>
        <v>0.43000000000000005</v>
      </c>
      <c r="N24" s="51">
        <v>0.43</v>
      </c>
      <c r="O24" s="12" t="s">
        <v>90</v>
      </c>
      <c r="P24" s="12" t="s">
        <v>90</v>
      </c>
      <c r="Q24" s="20" t="s">
        <v>91</v>
      </c>
      <c r="R24" s="20"/>
      <c r="S24" s="72">
        <v>45910</v>
      </c>
    </row>
    <row r="25" spans="1:19" s="12" customFormat="1" ht="77.5" x14ac:dyDescent="0.35">
      <c r="A25" s="10" t="s">
        <v>19</v>
      </c>
      <c r="B25" s="10" t="s">
        <v>20</v>
      </c>
      <c r="C25" s="10" t="s">
        <v>93</v>
      </c>
      <c r="D25" s="10" t="s">
        <v>93</v>
      </c>
      <c r="E25" s="10" t="s">
        <v>94</v>
      </c>
      <c r="F25" s="10" t="s">
        <v>95</v>
      </c>
      <c r="G25" s="34" t="s">
        <v>20</v>
      </c>
      <c r="H25" s="35" t="s">
        <v>24</v>
      </c>
      <c r="I25" s="35">
        <v>0.11</v>
      </c>
      <c r="J25" s="35">
        <v>0.01</v>
      </c>
      <c r="K25" s="35"/>
      <c r="L25" s="35">
        <v>0.04</v>
      </c>
      <c r="M25" s="58">
        <f>1-(Table1[[#This Row],[2026 Recommended Free Ridership]])+Table1[[#This Row],[2026 Recommended Participant Spillover]]+Table1[[#This Row],[2026 Recommended Non-participant Spillover]]+Table1[[#This Row],[2026 Recommended Active EESP Spillover]]</f>
        <v>0.94000000000000006</v>
      </c>
      <c r="N25" s="51">
        <v>0.94</v>
      </c>
      <c r="O25" s="12" t="s">
        <v>96</v>
      </c>
      <c r="P25" s="12" t="s">
        <v>96</v>
      </c>
      <c r="Q25" s="21" t="s">
        <v>97</v>
      </c>
      <c r="R25" s="21"/>
      <c r="S25" s="72">
        <v>45910</v>
      </c>
    </row>
    <row r="26" spans="1:19" s="12" customFormat="1" ht="46.5" x14ac:dyDescent="0.35">
      <c r="A26" s="10" t="s">
        <v>19</v>
      </c>
      <c r="B26" s="10" t="s">
        <v>20</v>
      </c>
      <c r="C26" s="10" t="s">
        <v>93</v>
      </c>
      <c r="D26" s="10" t="s">
        <v>93</v>
      </c>
      <c r="E26" s="10" t="s">
        <v>98</v>
      </c>
      <c r="F26" s="10" t="s">
        <v>99</v>
      </c>
      <c r="G26" s="34" t="s">
        <v>20</v>
      </c>
      <c r="H26" s="35" t="s">
        <v>24</v>
      </c>
      <c r="I26" s="35">
        <v>0.19</v>
      </c>
      <c r="J26" s="35">
        <v>0.13</v>
      </c>
      <c r="K26" s="35"/>
      <c r="L26" s="35"/>
      <c r="M26" s="58">
        <f>1-(Table1[[#This Row],[2026 Recommended Free Ridership]])+Table1[[#This Row],[2026 Recommended Participant Spillover]]+Table1[[#This Row],[2026 Recommended Non-participant Spillover]]+Table1[[#This Row],[2026 Recommended Active EESP Spillover]]</f>
        <v>0.94000000000000006</v>
      </c>
      <c r="N26" s="51">
        <v>0.94</v>
      </c>
      <c r="O26" s="12" t="s">
        <v>100</v>
      </c>
      <c r="P26" s="12" t="s">
        <v>100</v>
      </c>
      <c r="Q26" s="20" t="s">
        <v>101</v>
      </c>
      <c r="R26" s="20"/>
      <c r="S26" s="72">
        <v>45910</v>
      </c>
    </row>
    <row r="27" spans="1:19" s="12" customFormat="1" ht="77.5" x14ac:dyDescent="0.35">
      <c r="A27" s="10" t="s">
        <v>19</v>
      </c>
      <c r="B27" s="10" t="s">
        <v>20</v>
      </c>
      <c r="C27" s="10" t="s">
        <v>93</v>
      </c>
      <c r="D27" s="10" t="s">
        <v>93</v>
      </c>
      <c r="E27" s="10" t="s">
        <v>61</v>
      </c>
      <c r="F27" s="10" t="s">
        <v>95</v>
      </c>
      <c r="G27" s="34" t="s">
        <v>20</v>
      </c>
      <c r="H27" s="35" t="s">
        <v>24</v>
      </c>
      <c r="I27" s="35">
        <v>0.11</v>
      </c>
      <c r="J27" s="35"/>
      <c r="K27" s="35"/>
      <c r="L27" s="35">
        <v>0.04</v>
      </c>
      <c r="M27" s="58">
        <f>1-(Table1[[#This Row],[2026 Recommended Free Ridership]]*0.5)+Table1[[#This Row],[2026 Recommended Participant Spillover]]+Table1[[#This Row],[2026 Recommended Non-participant Spillover]]+Table1[[#This Row],[2026 Recommended Active EESP Spillover]]</f>
        <v>0.98499999999999999</v>
      </c>
      <c r="N27" s="51">
        <v>0.99</v>
      </c>
      <c r="O27" s="12" t="s">
        <v>102</v>
      </c>
      <c r="P27" s="12" t="s">
        <v>96</v>
      </c>
      <c r="Q27" s="21" t="s">
        <v>97</v>
      </c>
      <c r="R27" s="21"/>
      <c r="S27" s="72">
        <v>45910</v>
      </c>
    </row>
    <row r="28" spans="1:19" s="12" customFormat="1" ht="41.5" customHeight="1" x14ac:dyDescent="0.35">
      <c r="A28" s="11" t="s">
        <v>19</v>
      </c>
      <c r="B28" s="10" t="s">
        <v>20</v>
      </c>
      <c r="C28" s="11" t="s">
        <v>103</v>
      </c>
      <c r="D28" s="10" t="s">
        <v>104</v>
      </c>
      <c r="E28" s="10"/>
      <c r="F28" s="10" t="s">
        <v>104</v>
      </c>
      <c r="G28" s="34" t="s">
        <v>20</v>
      </c>
      <c r="H28" s="35" t="s">
        <v>105</v>
      </c>
      <c r="I28" s="35"/>
      <c r="J28" s="35"/>
      <c r="K28" s="35"/>
      <c r="L28" s="35"/>
      <c r="M28" s="58">
        <v>1</v>
      </c>
      <c r="N28" s="82">
        <v>1</v>
      </c>
      <c r="Q28" s="12" t="s">
        <v>106</v>
      </c>
      <c r="S28" s="72">
        <v>45910</v>
      </c>
    </row>
    <row r="29" spans="1:19" s="12" customFormat="1" ht="92.5" customHeight="1" x14ac:dyDescent="0.35">
      <c r="A29" s="10" t="s">
        <v>19</v>
      </c>
      <c r="B29" s="10" t="s">
        <v>20</v>
      </c>
      <c r="C29" s="10" t="s">
        <v>103</v>
      </c>
      <c r="D29" s="10" t="s">
        <v>107</v>
      </c>
      <c r="E29" s="10"/>
      <c r="F29" s="11" t="s">
        <v>108</v>
      </c>
      <c r="G29" s="34" t="s">
        <v>20</v>
      </c>
      <c r="H29" s="35" t="s">
        <v>24</v>
      </c>
      <c r="I29" s="35" t="s">
        <v>109</v>
      </c>
      <c r="J29" s="35"/>
      <c r="K29" s="35"/>
      <c r="L29" s="35"/>
      <c r="M29" s="58" t="s">
        <v>110</v>
      </c>
      <c r="N29" s="51" t="s">
        <v>110</v>
      </c>
      <c r="O29" s="12" t="s">
        <v>111</v>
      </c>
      <c r="P29" s="12" t="s">
        <v>111</v>
      </c>
      <c r="Q29" s="20" t="s">
        <v>112</v>
      </c>
      <c r="R29" s="20"/>
      <c r="S29" s="72">
        <v>45910</v>
      </c>
    </row>
    <row r="30" spans="1:19" s="12" customFormat="1" ht="93" customHeight="1" x14ac:dyDescent="0.35">
      <c r="A30" s="10" t="s">
        <v>19</v>
      </c>
      <c r="B30" s="10" t="s">
        <v>20</v>
      </c>
      <c r="C30" s="10" t="s">
        <v>103</v>
      </c>
      <c r="D30" s="10" t="s">
        <v>113</v>
      </c>
      <c r="E30" s="10" t="s">
        <v>114</v>
      </c>
      <c r="F30" s="10" t="s">
        <v>115</v>
      </c>
      <c r="G30" s="34" t="s">
        <v>20</v>
      </c>
      <c r="H30" s="35" t="s">
        <v>24</v>
      </c>
      <c r="I30" s="35">
        <v>0.08</v>
      </c>
      <c r="J30" s="35"/>
      <c r="K30" s="35"/>
      <c r="L30" s="35"/>
      <c r="M30" s="58">
        <f>1-(Table1[[#This Row],[2026 Recommended Free Ridership]])+Table1[[#This Row],[2026 Recommended Participant Spillover]]+Table1[[#This Row],[2026 Recommended Non-participant Spillover]]+Table1[[#This Row],[2026 Recommended Active EESP Spillover]]</f>
        <v>0.92</v>
      </c>
      <c r="N30" s="51">
        <v>0.92</v>
      </c>
      <c r="O30" s="12" t="s">
        <v>116</v>
      </c>
      <c r="P30" s="12" t="s">
        <v>117</v>
      </c>
      <c r="Q30" s="21" t="s">
        <v>118</v>
      </c>
      <c r="R30" s="21"/>
      <c r="S30" s="72">
        <v>45910</v>
      </c>
    </row>
    <row r="31" spans="1:19" s="12" customFormat="1" ht="93" x14ac:dyDescent="0.35">
      <c r="A31" s="10" t="s">
        <v>19</v>
      </c>
      <c r="B31" s="10" t="s">
        <v>20</v>
      </c>
      <c r="C31" s="10" t="s">
        <v>103</v>
      </c>
      <c r="D31" s="10" t="s">
        <v>119</v>
      </c>
      <c r="E31" s="10" t="s">
        <v>120</v>
      </c>
      <c r="F31" s="10" t="s">
        <v>121</v>
      </c>
      <c r="G31" s="34" t="s">
        <v>20</v>
      </c>
      <c r="H31" s="35" t="s">
        <v>24</v>
      </c>
      <c r="I31" s="35">
        <v>7.0000000000000007E-2</v>
      </c>
      <c r="J31" s="35"/>
      <c r="K31" s="35"/>
      <c r="L31" s="35"/>
      <c r="M31" s="58">
        <f>1-(Table1[[#This Row],[2026 Recommended Free Ridership]])+Table1[[#This Row],[2026 Recommended Participant Spillover]]+Table1[[#This Row],[2026 Recommended Non-participant Spillover]]+Table1[[#This Row],[2026 Recommended Active EESP Spillover]]</f>
        <v>0.92999999999999994</v>
      </c>
      <c r="N31" s="51">
        <v>0.93</v>
      </c>
      <c r="O31" s="12" t="s">
        <v>122</v>
      </c>
      <c r="P31" s="12" t="s">
        <v>122</v>
      </c>
      <c r="Q31" s="21" t="s">
        <v>123</v>
      </c>
      <c r="R31" s="21"/>
      <c r="S31" s="72">
        <v>45910</v>
      </c>
    </row>
    <row r="32" spans="1:19" s="12" customFormat="1" ht="31" x14ac:dyDescent="0.35">
      <c r="A32" s="10" t="s">
        <v>124</v>
      </c>
      <c r="B32" s="10" t="s">
        <v>20</v>
      </c>
      <c r="C32" s="10" t="s">
        <v>125</v>
      </c>
      <c r="D32" s="10"/>
      <c r="E32" s="10"/>
      <c r="F32" s="10"/>
      <c r="G32" s="34" t="s">
        <v>20</v>
      </c>
      <c r="H32" s="35" t="s">
        <v>105</v>
      </c>
      <c r="I32" s="35"/>
      <c r="J32" s="35"/>
      <c r="K32" s="35"/>
      <c r="L32" s="35"/>
      <c r="M32" s="58">
        <v>1</v>
      </c>
      <c r="N32" s="82">
        <v>1</v>
      </c>
      <c r="Q32" s="12" t="s">
        <v>126</v>
      </c>
      <c r="S32" s="72">
        <v>45910</v>
      </c>
    </row>
    <row r="33" spans="1:19" s="12" customFormat="1" ht="31" x14ac:dyDescent="0.35">
      <c r="A33" s="10" t="s">
        <v>127</v>
      </c>
      <c r="B33" s="10" t="s">
        <v>128</v>
      </c>
      <c r="C33" s="10" t="s">
        <v>129</v>
      </c>
      <c r="D33" s="10"/>
      <c r="E33" s="10"/>
      <c r="F33" s="10"/>
      <c r="G33" s="34" t="s">
        <v>128</v>
      </c>
      <c r="H33" s="35" t="s">
        <v>20</v>
      </c>
      <c r="I33" s="58"/>
      <c r="J33" s="58"/>
      <c r="K33" s="58"/>
      <c r="L33" s="58"/>
      <c r="M33" s="35" t="s">
        <v>128</v>
      </c>
      <c r="N33" s="59"/>
      <c r="O33" s="10"/>
      <c r="P33" s="10"/>
      <c r="Q33" s="12" t="s">
        <v>130</v>
      </c>
      <c r="S33" s="91">
        <v>45917</v>
      </c>
    </row>
    <row r="34" spans="1:19" s="12" customFormat="1" ht="31" x14ac:dyDescent="0.35">
      <c r="A34" s="10" t="s">
        <v>131</v>
      </c>
      <c r="B34" s="10" t="s">
        <v>20</v>
      </c>
      <c r="C34" s="10" t="s">
        <v>132</v>
      </c>
      <c r="D34" s="10" t="s">
        <v>133</v>
      </c>
      <c r="E34" s="10" t="s">
        <v>134</v>
      </c>
      <c r="F34" s="10" t="s">
        <v>135</v>
      </c>
      <c r="G34" s="34" t="s">
        <v>20</v>
      </c>
      <c r="H34" s="35" t="s">
        <v>105</v>
      </c>
      <c r="I34" s="35"/>
      <c r="J34" s="35"/>
      <c r="K34" s="35"/>
      <c r="L34" s="35"/>
      <c r="M34" s="58">
        <v>1</v>
      </c>
      <c r="N34" s="82">
        <v>1</v>
      </c>
      <c r="O34" s="10"/>
      <c r="P34" s="10"/>
      <c r="Q34" s="12" t="s">
        <v>136</v>
      </c>
      <c r="S34" s="91">
        <v>45910</v>
      </c>
    </row>
    <row r="35" spans="1:19" s="12" customFormat="1" ht="62" x14ac:dyDescent="0.35">
      <c r="A35" s="10" t="s">
        <v>131</v>
      </c>
      <c r="B35" s="10" t="s">
        <v>20</v>
      </c>
      <c r="C35" s="10" t="s">
        <v>137</v>
      </c>
      <c r="D35" s="10" t="s">
        <v>138</v>
      </c>
      <c r="E35" s="11" t="s">
        <v>139</v>
      </c>
      <c r="F35" s="10" t="s">
        <v>140</v>
      </c>
      <c r="G35" s="34" t="s">
        <v>20</v>
      </c>
      <c r="H35" s="35" t="s">
        <v>24</v>
      </c>
      <c r="I35" s="35"/>
      <c r="J35" s="35"/>
      <c r="K35" s="35"/>
      <c r="L35" s="35"/>
      <c r="M35" s="83" t="s">
        <v>141</v>
      </c>
      <c r="N35" s="82" t="s">
        <v>141</v>
      </c>
      <c r="O35" s="10" t="s">
        <v>142</v>
      </c>
      <c r="P35" s="10" t="s">
        <v>142</v>
      </c>
      <c r="S35" s="91">
        <v>45910</v>
      </c>
    </row>
    <row r="36" spans="1:19" s="12" customFormat="1" ht="31" x14ac:dyDescent="0.35">
      <c r="A36" s="10" t="s">
        <v>131</v>
      </c>
      <c r="B36" s="10" t="s">
        <v>20</v>
      </c>
      <c r="C36" s="10" t="s">
        <v>137</v>
      </c>
      <c r="D36" s="10" t="s">
        <v>138</v>
      </c>
      <c r="E36" s="10" t="s">
        <v>143</v>
      </c>
      <c r="F36" s="10" t="s">
        <v>144</v>
      </c>
      <c r="G36" s="34" t="s">
        <v>20</v>
      </c>
      <c r="H36" s="35" t="s">
        <v>24</v>
      </c>
      <c r="I36" s="35"/>
      <c r="J36" s="35"/>
      <c r="K36" s="35"/>
      <c r="L36" s="35"/>
      <c r="M36" s="52">
        <v>0.8</v>
      </c>
      <c r="N36" s="57">
        <v>0.8</v>
      </c>
      <c r="O36" s="10" t="s">
        <v>145</v>
      </c>
      <c r="P36" s="10" t="s">
        <v>145</v>
      </c>
      <c r="S36" s="91">
        <v>45910</v>
      </c>
    </row>
    <row r="37" spans="1:19" s="12" customFormat="1" ht="31" x14ac:dyDescent="0.35">
      <c r="A37" s="10" t="s">
        <v>131</v>
      </c>
      <c r="B37" s="10" t="s">
        <v>20</v>
      </c>
      <c r="C37" s="10" t="s">
        <v>137</v>
      </c>
      <c r="D37" s="10" t="s">
        <v>138</v>
      </c>
      <c r="E37" s="10" t="s">
        <v>146</v>
      </c>
      <c r="F37" s="10" t="s">
        <v>144</v>
      </c>
      <c r="G37" s="34" t="s">
        <v>20</v>
      </c>
      <c r="H37" s="35" t="s">
        <v>24</v>
      </c>
      <c r="I37" s="35"/>
      <c r="J37" s="35"/>
      <c r="K37" s="35"/>
      <c r="L37" s="35"/>
      <c r="M37" s="52">
        <v>0.8</v>
      </c>
      <c r="N37" s="57">
        <v>0.8</v>
      </c>
      <c r="O37" s="10" t="s">
        <v>145</v>
      </c>
      <c r="P37" s="10" t="s">
        <v>145</v>
      </c>
      <c r="S37" s="91">
        <v>45910</v>
      </c>
    </row>
    <row r="38" spans="1:19" s="12" customFormat="1" ht="46.5" x14ac:dyDescent="0.35">
      <c r="A38" s="10" t="s">
        <v>131</v>
      </c>
      <c r="B38" s="10" t="s">
        <v>20</v>
      </c>
      <c r="C38" s="10" t="s">
        <v>137</v>
      </c>
      <c r="D38" s="10" t="s">
        <v>138</v>
      </c>
      <c r="E38" s="10" t="s">
        <v>147</v>
      </c>
      <c r="F38" s="10" t="s">
        <v>148</v>
      </c>
      <c r="G38" s="34" t="s">
        <v>20</v>
      </c>
      <c r="H38" s="35" t="s">
        <v>24</v>
      </c>
      <c r="I38" s="35">
        <v>0.14000000000000001</v>
      </c>
      <c r="J38" s="35">
        <v>0.02</v>
      </c>
      <c r="K38" s="35"/>
      <c r="L38" s="35"/>
      <c r="M38" s="58">
        <f>1-(Table1[[#This Row],[2026 Recommended Free Ridership]])+Table1[[#This Row],[2026 Recommended Participant Spillover]]+Table1[[#This Row],[2026 Recommended Non-participant Spillover]]+Table1[[#This Row],[2026 Recommended Active EESP Spillover]]</f>
        <v>0.88</v>
      </c>
      <c r="N38" s="51">
        <v>0.88</v>
      </c>
      <c r="O38" s="10" t="s">
        <v>149</v>
      </c>
      <c r="P38" s="10" t="s">
        <v>150</v>
      </c>
      <c r="S38" s="91">
        <v>45910</v>
      </c>
    </row>
    <row r="39" spans="1:19" s="12" customFormat="1" ht="46.5" x14ac:dyDescent="0.35">
      <c r="A39" s="10" t="s">
        <v>131</v>
      </c>
      <c r="B39" s="10" t="s">
        <v>20</v>
      </c>
      <c r="C39" s="10" t="s">
        <v>137</v>
      </c>
      <c r="D39" s="10" t="s">
        <v>138</v>
      </c>
      <c r="E39" s="10" t="s">
        <v>151</v>
      </c>
      <c r="F39" s="10" t="s">
        <v>140</v>
      </c>
      <c r="G39" s="34" t="s">
        <v>20</v>
      </c>
      <c r="H39" s="35" t="s">
        <v>24</v>
      </c>
      <c r="I39" s="35">
        <v>0.3</v>
      </c>
      <c r="J39" s="35">
        <v>0.08</v>
      </c>
      <c r="K39" s="35"/>
      <c r="L39" s="35"/>
      <c r="M39" s="58">
        <f>1-(Table1[[#This Row],[2026 Recommended Free Ridership]])+Table1[[#This Row],[2026 Recommended Participant Spillover]]+Table1[[#This Row],[2026 Recommended Non-participant Spillover]]+Table1[[#This Row],[2026 Recommended Active EESP Spillover]]</f>
        <v>0.77999999999999992</v>
      </c>
      <c r="N39" s="51">
        <v>0.78</v>
      </c>
      <c r="O39" s="10" t="s">
        <v>152</v>
      </c>
      <c r="P39" s="10" t="s">
        <v>153</v>
      </c>
      <c r="S39" s="91">
        <v>45910</v>
      </c>
    </row>
    <row r="40" spans="1:19" s="12" customFormat="1" ht="46.5" x14ac:dyDescent="0.35">
      <c r="A40" s="10" t="s">
        <v>131</v>
      </c>
      <c r="B40" s="10" t="s">
        <v>20</v>
      </c>
      <c r="C40" s="10" t="s">
        <v>137</v>
      </c>
      <c r="D40" s="10" t="s">
        <v>138</v>
      </c>
      <c r="E40" s="10" t="s">
        <v>154</v>
      </c>
      <c r="F40" s="10" t="s">
        <v>140</v>
      </c>
      <c r="G40" s="34" t="s">
        <v>20</v>
      </c>
      <c r="H40" s="35" t="s">
        <v>24</v>
      </c>
      <c r="I40" s="35">
        <v>0.3</v>
      </c>
      <c r="J40" s="35">
        <v>0.08</v>
      </c>
      <c r="K40" s="35"/>
      <c r="L40" s="35"/>
      <c r="M40" s="58">
        <f>1-(Table1[[#This Row],[2026 Recommended Free Ridership]])+Table1[[#This Row],[2026 Recommended Participant Spillover]]+Table1[[#This Row],[2026 Recommended Non-participant Spillover]]+Table1[[#This Row],[2026 Recommended Active EESP Spillover]]</f>
        <v>0.77999999999999992</v>
      </c>
      <c r="N40" s="51">
        <v>0.78</v>
      </c>
      <c r="O40" s="10" t="s">
        <v>152</v>
      </c>
      <c r="P40" s="10" t="s">
        <v>153</v>
      </c>
      <c r="S40" s="91">
        <v>45910</v>
      </c>
    </row>
    <row r="41" spans="1:19" s="12" customFormat="1" ht="31" x14ac:dyDescent="0.35">
      <c r="A41" s="10" t="s">
        <v>131</v>
      </c>
      <c r="B41" s="10" t="s">
        <v>20</v>
      </c>
      <c r="C41" s="10" t="s">
        <v>137</v>
      </c>
      <c r="D41" s="10" t="s">
        <v>138</v>
      </c>
      <c r="E41" s="10" t="s">
        <v>155</v>
      </c>
      <c r="F41" s="10" t="s">
        <v>144</v>
      </c>
      <c r="G41" s="34" t="s">
        <v>20</v>
      </c>
      <c r="H41" s="35" t="s">
        <v>24</v>
      </c>
      <c r="I41" s="35">
        <v>0.30599999999999999</v>
      </c>
      <c r="J41" s="35">
        <v>0.16200000000000001</v>
      </c>
      <c r="K41" s="35"/>
      <c r="L41" s="35"/>
      <c r="M41" s="58">
        <f>1-(Table1[[#This Row],[2026 Recommended Free Ridership]])+Table1[[#This Row],[2026 Recommended Participant Spillover]]+Table1[[#This Row],[2026 Recommended Non-participant Spillover]]+Table1[[#This Row],[2026 Recommended Active EESP Spillover]]</f>
        <v>0.85599999999999998</v>
      </c>
      <c r="N41" s="51">
        <v>0.86</v>
      </c>
      <c r="O41" s="10" t="s">
        <v>156</v>
      </c>
      <c r="P41" s="10" t="s">
        <v>156</v>
      </c>
      <c r="S41" s="91">
        <v>45910</v>
      </c>
    </row>
    <row r="42" spans="1:19" s="12" customFormat="1" ht="46.5" x14ac:dyDescent="0.35">
      <c r="A42" s="10" t="s">
        <v>131</v>
      </c>
      <c r="B42" s="10" t="s">
        <v>20</v>
      </c>
      <c r="C42" s="10" t="s">
        <v>137</v>
      </c>
      <c r="D42" s="10" t="s">
        <v>138</v>
      </c>
      <c r="E42" s="10" t="s">
        <v>157</v>
      </c>
      <c r="F42" s="10" t="s">
        <v>140</v>
      </c>
      <c r="G42" s="34" t="s">
        <v>20</v>
      </c>
      <c r="H42" s="35" t="s">
        <v>24</v>
      </c>
      <c r="I42" s="35">
        <v>0.16300000000000001</v>
      </c>
      <c r="J42" s="35">
        <v>9.6000000000000002E-2</v>
      </c>
      <c r="K42" s="35"/>
      <c r="L42" s="35"/>
      <c r="M42" s="58">
        <f>1-(Table1[[#This Row],[2026 Recommended Free Ridership]])+Table1[[#This Row],[2026 Recommended Participant Spillover]]+Table1[[#This Row],[2026 Recommended Non-participant Spillover]]+Table1[[#This Row],[2026 Recommended Active EESP Spillover]]</f>
        <v>0.93299999999999994</v>
      </c>
      <c r="N42" s="51">
        <v>0.93300000000000005</v>
      </c>
      <c r="O42" s="10" t="s">
        <v>156</v>
      </c>
      <c r="P42" s="10" t="s">
        <v>156</v>
      </c>
      <c r="S42" s="91">
        <v>45910</v>
      </c>
    </row>
    <row r="43" spans="1:19" s="12" customFormat="1" ht="62" x14ac:dyDescent="0.35">
      <c r="A43" s="10" t="s">
        <v>131</v>
      </c>
      <c r="B43" s="10" t="s">
        <v>20</v>
      </c>
      <c r="C43" s="10" t="s">
        <v>158</v>
      </c>
      <c r="D43" s="10" t="s">
        <v>158</v>
      </c>
      <c r="E43" s="10" t="s">
        <v>159</v>
      </c>
      <c r="F43" s="10" t="s">
        <v>160</v>
      </c>
      <c r="G43" s="34" t="s">
        <v>24</v>
      </c>
      <c r="H43" s="35" t="s">
        <v>20</v>
      </c>
      <c r="I43" s="35">
        <v>0.04</v>
      </c>
      <c r="J43" s="35"/>
      <c r="K43" s="35"/>
      <c r="L43" s="35"/>
      <c r="M43" s="58">
        <f>1-(Table1[[#This Row],[2026 Recommended Free Ridership]])+Table1[[#This Row],[2026 Recommended Participant Spillover]]+Table1[[#This Row],[2026 Recommended Non-participant Spillover]]+Table1[[#This Row],[2026 Recommended Active EESP Spillover]]</f>
        <v>0.96</v>
      </c>
      <c r="N43" s="57">
        <v>0.8</v>
      </c>
      <c r="O43" s="10" t="s">
        <v>161</v>
      </c>
      <c r="P43" s="10" t="s">
        <v>162</v>
      </c>
      <c r="S43" s="91">
        <v>45910</v>
      </c>
    </row>
    <row r="44" spans="1:19" s="12" customFormat="1" ht="62" x14ac:dyDescent="0.35">
      <c r="A44" s="10" t="s">
        <v>131</v>
      </c>
      <c r="B44" s="10" t="s">
        <v>20</v>
      </c>
      <c r="C44" s="10" t="s">
        <v>163</v>
      </c>
      <c r="D44" s="10" t="s">
        <v>164</v>
      </c>
      <c r="E44" s="11" t="s">
        <v>139</v>
      </c>
      <c r="F44" s="10" t="s">
        <v>165</v>
      </c>
      <c r="G44" s="34" t="s">
        <v>20</v>
      </c>
      <c r="H44" s="35" t="s">
        <v>24</v>
      </c>
      <c r="I44" s="35" t="s">
        <v>26</v>
      </c>
      <c r="J44" s="35" t="s">
        <v>26</v>
      </c>
      <c r="K44" s="35"/>
      <c r="L44" s="35"/>
      <c r="M44" s="83" t="s">
        <v>141</v>
      </c>
      <c r="N44" s="82" t="s">
        <v>141</v>
      </c>
      <c r="O44" s="16" t="s">
        <v>166</v>
      </c>
      <c r="P44" s="16" t="s">
        <v>166</v>
      </c>
      <c r="S44" s="91">
        <v>45910</v>
      </c>
    </row>
    <row r="45" spans="1:19" s="12" customFormat="1" ht="46.5" x14ac:dyDescent="0.35">
      <c r="A45" s="10" t="s">
        <v>131</v>
      </c>
      <c r="B45" s="10" t="s">
        <v>20</v>
      </c>
      <c r="C45" s="10" t="s">
        <v>163</v>
      </c>
      <c r="D45" s="10" t="s">
        <v>164</v>
      </c>
      <c r="E45" s="10" t="s">
        <v>167</v>
      </c>
      <c r="F45" s="10" t="s">
        <v>165</v>
      </c>
      <c r="G45" s="34" t="s">
        <v>20</v>
      </c>
      <c r="H45" s="35" t="s">
        <v>24</v>
      </c>
      <c r="I45" s="69">
        <v>0.12</v>
      </c>
      <c r="J45" s="69">
        <v>0.03</v>
      </c>
      <c r="K45" s="35"/>
      <c r="L45" s="35"/>
      <c r="M45" s="58">
        <f>1-(Table1[[#This Row],[2026 Recommended Free Ridership]])+Table1[[#This Row],[2026 Recommended Participant Spillover]]+Table1[[#This Row],[2026 Recommended Non-participant Spillover]]+Table1[[#This Row],[2026 Recommended Active EESP Spillover]]</f>
        <v>0.91</v>
      </c>
      <c r="N45" s="51">
        <v>0.91</v>
      </c>
      <c r="O45" s="16" t="s">
        <v>168</v>
      </c>
      <c r="P45" s="16" t="s">
        <v>168</v>
      </c>
      <c r="S45" s="91">
        <v>45910</v>
      </c>
    </row>
    <row r="46" spans="1:19" s="12" customFormat="1" ht="46.5" x14ac:dyDescent="0.35">
      <c r="A46" s="10" t="s">
        <v>131</v>
      </c>
      <c r="B46" s="10" t="s">
        <v>20</v>
      </c>
      <c r="C46" s="10" t="s">
        <v>163</v>
      </c>
      <c r="D46" s="10" t="s">
        <v>164</v>
      </c>
      <c r="E46" s="10" t="s">
        <v>169</v>
      </c>
      <c r="F46" s="10" t="s">
        <v>165</v>
      </c>
      <c r="G46" s="34" t="s">
        <v>20</v>
      </c>
      <c r="H46" s="35" t="s">
        <v>24</v>
      </c>
      <c r="I46" s="69">
        <v>0.2</v>
      </c>
      <c r="J46" s="69">
        <v>0.03</v>
      </c>
      <c r="K46" s="35"/>
      <c r="L46" s="35"/>
      <c r="M46" s="58">
        <f>1-(Table1[[#This Row],[2026 Recommended Free Ridership]])+Table1[[#This Row],[2026 Recommended Participant Spillover]]+Table1[[#This Row],[2026 Recommended Non-participant Spillover]]+Table1[[#This Row],[2026 Recommended Active EESP Spillover]]</f>
        <v>0.83000000000000007</v>
      </c>
      <c r="N46" s="51">
        <v>0.83</v>
      </c>
      <c r="O46" s="16" t="s">
        <v>168</v>
      </c>
      <c r="P46" s="16" t="s">
        <v>168</v>
      </c>
      <c r="S46" s="91">
        <v>45910</v>
      </c>
    </row>
    <row r="47" spans="1:19" s="12" customFormat="1" ht="46.5" x14ac:dyDescent="0.35">
      <c r="A47" s="10" t="s">
        <v>131</v>
      </c>
      <c r="B47" s="10" t="s">
        <v>20</v>
      </c>
      <c r="C47" s="10" t="s">
        <v>163</v>
      </c>
      <c r="D47" s="10" t="s">
        <v>164</v>
      </c>
      <c r="E47" s="10" t="s">
        <v>170</v>
      </c>
      <c r="F47" s="10" t="s">
        <v>165</v>
      </c>
      <c r="G47" s="34" t="s">
        <v>20</v>
      </c>
      <c r="H47" s="35" t="s">
        <v>24</v>
      </c>
      <c r="I47" s="35"/>
      <c r="J47" s="35"/>
      <c r="K47" s="35"/>
      <c r="L47" s="35"/>
      <c r="M47" s="58">
        <f>1-(Table1[[#This Row],[2026 Recommended Free Ridership]])+Table1[[#This Row],[2026 Recommended Participant Spillover]]+Table1[[#This Row],[2026 Recommended Non-participant Spillover]]+Table1[[#This Row],[2026 Recommended Active EESP Spillover]]</f>
        <v>1</v>
      </c>
      <c r="N47" s="51">
        <v>1.03</v>
      </c>
      <c r="O47" s="16" t="s">
        <v>168</v>
      </c>
      <c r="P47" s="16" t="s">
        <v>168</v>
      </c>
      <c r="S47" s="91">
        <v>45910</v>
      </c>
    </row>
    <row r="48" spans="1:19" s="12" customFormat="1" ht="46.5" x14ac:dyDescent="0.35">
      <c r="A48" s="10" t="s">
        <v>131</v>
      </c>
      <c r="B48" s="10" t="s">
        <v>20</v>
      </c>
      <c r="C48" s="10" t="s">
        <v>163</v>
      </c>
      <c r="D48" s="10" t="s">
        <v>164</v>
      </c>
      <c r="E48" s="10" t="s">
        <v>171</v>
      </c>
      <c r="F48" s="10" t="s">
        <v>165</v>
      </c>
      <c r="G48" s="34" t="s">
        <v>20</v>
      </c>
      <c r="H48" s="35" t="s">
        <v>24</v>
      </c>
      <c r="I48" s="35">
        <v>0.2</v>
      </c>
      <c r="J48" s="35">
        <v>0.03</v>
      </c>
      <c r="K48" s="35"/>
      <c r="L48" s="35"/>
      <c r="M48" s="58">
        <f>1-(Table1[[#This Row],[2026 Recommended Free Ridership]])+Table1[[#This Row],[2026 Recommended Participant Spillover]]+Table1[[#This Row],[2026 Recommended Non-participant Spillover]]+Table1[[#This Row],[2026 Recommended Active EESP Spillover]]</f>
        <v>0.83000000000000007</v>
      </c>
      <c r="N48" s="51">
        <v>0.83</v>
      </c>
      <c r="O48" s="16" t="s">
        <v>168</v>
      </c>
      <c r="P48" s="16" t="s">
        <v>168</v>
      </c>
      <c r="S48" s="91">
        <v>45910</v>
      </c>
    </row>
    <row r="49" spans="1:19" s="12" customFormat="1" ht="46.5" x14ac:dyDescent="0.35">
      <c r="A49" s="10" t="s">
        <v>131</v>
      </c>
      <c r="B49" s="10" t="s">
        <v>20</v>
      </c>
      <c r="C49" s="10" t="s">
        <v>163</v>
      </c>
      <c r="D49" s="10" t="s">
        <v>164</v>
      </c>
      <c r="E49" s="10" t="s">
        <v>172</v>
      </c>
      <c r="F49" s="10" t="s">
        <v>165</v>
      </c>
      <c r="G49" s="34" t="s">
        <v>20</v>
      </c>
      <c r="H49" s="35" t="s">
        <v>24</v>
      </c>
      <c r="I49" s="35">
        <v>0.2</v>
      </c>
      <c r="J49" s="35">
        <v>0.03</v>
      </c>
      <c r="K49" s="35"/>
      <c r="L49" s="35"/>
      <c r="M49" s="58">
        <f>1-(Table1[[#This Row],[2026 Recommended Free Ridership]])+Table1[[#This Row],[2026 Recommended Participant Spillover]]+Table1[[#This Row],[2026 Recommended Non-participant Spillover]]+Table1[[#This Row],[2026 Recommended Active EESP Spillover]]</f>
        <v>0.83000000000000007</v>
      </c>
      <c r="N49" s="51">
        <v>0.83</v>
      </c>
      <c r="O49" s="16" t="s">
        <v>168</v>
      </c>
      <c r="P49" s="16" t="s">
        <v>168</v>
      </c>
      <c r="S49" s="91">
        <v>45910</v>
      </c>
    </row>
    <row r="50" spans="1:19" s="12" customFormat="1" ht="46.5" x14ac:dyDescent="0.35">
      <c r="A50" s="10" t="s">
        <v>131</v>
      </c>
      <c r="B50" s="10" t="s">
        <v>20</v>
      </c>
      <c r="C50" s="10" t="s">
        <v>163</v>
      </c>
      <c r="D50" s="10" t="s">
        <v>164</v>
      </c>
      <c r="E50" s="10" t="s">
        <v>173</v>
      </c>
      <c r="F50" s="10" t="s">
        <v>165</v>
      </c>
      <c r="G50" s="34" t="s">
        <v>20</v>
      </c>
      <c r="H50" s="35" t="s">
        <v>24</v>
      </c>
      <c r="I50" s="35">
        <v>0.2</v>
      </c>
      <c r="J50" s="35">
        <v>0.03</v>
      </c>
      <c r="K50" s="35"/>
      <c r="L50" s="35"/>
      <c r="M50" s="58">
        <f>1-(Table1[[#This Row],[2026 Recommended Free Ridership]])+Table1[[#This Row],[2026 Recommended Participant Spillover]]+Table1[[#This Row],[2026 Recommended Non-participant Spillover]]+Table1[[#This Row],[2026 Recommended Active EESP Spillover]]</f>
        <v>0.83000000000000007</v>
      </c>
      <c r="N50" s="51">
        <v>0.83</v>
      </c>
      <c r="O50" s="16" t="s">
        <v>168</v>
      </c>
      <c r="P50" s="16" t="s">
        <v>168</v>
      </c>
      <c r="S50" s="91">
        <v>45910</v>
      </c>
    </row>
    <row r="51" spans="1:19" s="12" customFormat="1" ht="46.5" x14ac:dyDescent="0.35">
      <c r="A51" s="10" t="s">
        <v>131</v>
      </c>
      <c r="B51" s="10" t="s">
        <v>20</v>
      </c>
      <c r="C51" s="10" t="s">
        <v>163</v>
      </c>
      <c r="D51" s="10" t="s">
        <v>164</v>
      </c>
      <c r="E51" s="10" t="s">
        <v>174</v>
      </c>
      <c r="F51" s="10" t="s">
        <v>165</v>
      </c>
      <c r="G51" s="34" t="s">
        <v>20</v>
      </c>
      <c r="H51" s="35" t="s">
        <v>24</v>
      </c>
      <c r="I51" s="35">
        <v>0.2</v>
      </c>
      <c r="J51" s="35">
        <v>0.03</v>
      </c>
      <c r="K51" s="35"/>
      <c r="L51" s="35"/>
      <c r="M51" s="58">
        <f>1-(Table1[[#This Row],[2026 Recommended Free Ridership]])+Table1[[#This Row],[2026 Recommended Participant Spillover]]+Table1[[#This Row],[2026 Recommended Non-participant Spillover]]+Table1[[#This Row],[2026 Recommended Active EESP Spillover]]</f>
        <v>0.83000000000000007</v>
      </c>
      <c r="N51" s="51">
        <v>0.83</v>
      </c>
      <c r="O51" s="16" t="s">
        <v>168</v>
      </c>
      <c r="P51" s="16" t="s">
        <v>168</v>
      </c>
      <c r="S51" s="91">
        <v>45910</v>
      </c>
    </row>
    <row r="52" spans="1:19" s="12" customFormat="1" ht="31" x14ac:dyDescent="0.35">
      <c r="A52" s="10" t="s">
        <v>131</v>
      </c>
      <c r="B52" s="10" t="s">
        <v>20</v>
      </c>
      <c r="C52" s="10" t="s">
        <v>163</v>
      </c>
      <c r="D52" s="10" t="s">
        <v>164</v>
      </c>
      <c r="E52" s="10" t="s">
        <v>175</v>
      </c>
      <c r="F52" s="10" t="s">
        <v>176</v>
      </c>
      <c r="G52" s="34" t="s">
        <v>20</v>
      </c>
      <c r="H52" s="35" t="s">
        <v>24</v>
      </c>
      <c r="I52" s="35"/>
      <c r="J52" s="35"/>
      <c r="K52" s="35"/>
      <c r="L52" s="35"/>
      <c r="M52" s="58">
        <f>1-(Table1[[#This Row],[2026 Recommended Free Ridership]])+Table1[[#This Row],[2026 Recommended Participant Spillover]]+Table1[[#This Row],[2026 Recommended Non-participant Spillover]]+Table1[[#This Row],[2026 Recommended Active EESP Spillover]]</f>
        <v>1</v>
      </c>
      <c r="N52" s="51">
        <v>1.03</v>
      </c>
      <c r="O52" s="33" t="s">
        <v>149</v>
      </c>
      <c r="P52" s="33" t="s">
        <v>149</v>
      </c>
      <c r="S52" s="91">
        <v>45910</v>
      </c>
    </row>
    <row r="53" spans="1:19" s="12" customFormat="1" ht="46.5" x14ac:dyDescent="0.35">
      <c r="A53" s="10" t="s">
        <v>131</v>
      </c>
      <c r="B53" s="10" t="s">
        <v>20</v>
      </c>
      <c r="C53" s="10" t="s">
        <v>163</v>
      </c>
      <c r="D53" s="10" t="s">
        <v>164</v>
      </c>
      <c r="E53" s="10" t="s">
        <v>78</v>
      </c>
      <c r="F53" s="10" t="s">
        <v>165</v>
      </c>
      <c r="G53" s="34" t="s">
        <v>20</v>
      </c>
      <c r="H53" s="35" t="s">
        <v>24</v>
      </c>
      <c r="I53" s="35">
        <v>0.2</v>
      </c>
      <c r="J53" s="35">
        <v>0.03</v>
      </c>
      <c r="K53" s="35"/>
      <c r="L53" s="35"/>
      <c r="M53" s="58">
        <f>1-(Table1[[#This Row],[2026 Recommended Free Ridership]])+Table1[[#This Row],[2026 Recommended Participant Spillover]]+Table1[[#This Row],[2026 Recommended Non-participant Spillover]]+Table1[[#This Row],[2026 Recommended Active EESP Spillover]]</f>
        <v>0.83000000000000007</v>
      </c>
      <c r="N53" s="51">
        <v>0.83</v>
      </c>
      <c r="O53" s="16" t="s">
        <v>168</v>
      </c>
      <c r="P53" s="16" t="s">
        <v>168</v>
      </c>
      <c r="S53" s="91">
        <v>45910</v>
      </c>
    </row>
    <row r="54" spans="1:19" s="12" customFormat="1" ht="46.5" x14ac:dyDescent="0.35">
      <c r="A54" s="10" t="s">
        <v>131</v>
      </c>
      <c r="B54" s="10" t="s">
        <v>20</v>
      </c>
      <c r="C54" s="10" t="s">
        <v>163</v>
      </c>
      <c r="D54" s="10" t="s">
        <v>164</v>
      </c>
      <c r="E54" s="12" t="s">
        <v>177</v>
      </c>
      <c r="F54" s="10" t="s">
        <v>165</v>
      </c>
      <c r="G54" s="34" t="s">
        <v>20</v>
      </c>
      <c r="H54" s="35" t="s">
        <v>24</v>
      </c>
      <c r="I54" s="35">
        <v>0.15</v>
      </c>
      <c r="J54" s="35">
        <v>0.03</v>
      </c>
      <c r="K54" s="35"/>
      <c r="L54" s="35"/>
      <c r="M54" s="58">
        <f>1-(Table1[[#This Row],[2026 Recommended Free Ridership]])+Table1[[#This Row],[2026 Recommended Participant Spillover]]+Table1[[#This Row],[2026 Recommended Non-participant Spillover]]+Table1[[#This Row],[2026 Recommended Active EESP Spillover]]</f>
        <v>0.88</v>
      </c>
      <c r="N54" s="51">
        <v>0.88</v>
      </c>
      <c r="O54" s="16" t="s">
        <v>168</v>
      </c>
      <c r="P54" s="16" t="s">
        <v>168</v>
      </c>
      <c r="S54" s="91">
        <v>45910</v>
      </c>
    </row>
    <row r="55" spans="1:19" s="12" customFormat="1" ht="46.5" x14ac:dyDescent="0.35">
      <c r="A55" s="10" t="s">
        <v>131</v>
      </c>
      <c r="B55" s="10" t="s">
        <v>20</v>
      </c>
      <c r="C55" s="10" t="s">
        <v>163</v>
      </c>
      <c r="D55" s="10" t="s">
        <v>164</v>
      </c>
      <c r="E55" s="12" t="s">
        <v>178</v>
      </c>
      <c r="F55" s="10" t="s">
        <v>165</v>
      </c>
      <c r="G55" s="34" t="s">
        <v>20</v>
      </c>
      <c r="H55" s="35" t="s">
        <v>24</v>
      </c>
      <c r="I55" s="35">
        <v>0.31</v>
      </c>
      <c r="J55" s="35">
        <v>0.03</v>
      </c>
      <c r="K55" s="35"/>
      <c r="L55" s="35"/>
      <c r="M55" s="58">
        <f>1-(Table1[[#This Row],[2026 Recommended Free Ridership]])+Table1[[#This Row],[2026 Recommended Participant Spillover]]+Table1[[#This Row],[2026 Recommended Non-participant Spillover]]+Table1[[#This Row],[2026 Recommended Active EESP Spillover]]</f>
        <v>0.72</v>
      </c>
      <c r="N55" s="51">
        <v>0.72</v>
      </c>
      <c r="O55" s="16" t="s">
        <v>168</v>
      </c>
      <c r="P55" s="16" t="s">
        <v>168</v>
      </c>
      <c r="S55" s="91">
        <v>45910</v>
      </c>
    </row>
    <row r="56" spans="1:19" s="12" customFormat="1" ht="46.5" x14ac:dyDescent="0.35">
      <c r="A56" s="10" t="s">
        <v>131</v>
      </c>
      <c r="B56" s="10" t="s">
        <v>20</v>
      </c>
      <c r="C56" s="10" t="s">
        <v>163</v>
      </c>
      <c r="D56" s="10" t="s">
        <v>164</v>
      </c>
      <c r="E56" s="10" t="s">
        <v>179</v>
      </c>
      <c r="F56" s="10" t="s">
        <v>165</v>
      </c>
      <c r="G56" s="34" t="s">
        <v>20</v>
      </c>
      <c r="H56" s="35" t="s">
        <v>24</v>
      </c>
      <c r="I56" s="35">
        <v>0.21</v>
      </c>
      <c r="J56" s="35">
        <v>0.03</v>
      </c>
      <c r="K56" s="35"/>
      <c r="L56" s="35"/>
      <c r="M56" s="58">
        <f>1-(Table1[[#This Row],[2026 Recommended Free Ridership]])+Table1[[#This Row],[2026 Recommended Participant Spillover]]+Table1[[#This Row],[2026 Recommended Non-participant Spillover]]+Table1[[#This Row],[2026 Recommended Active EESP Spillover]]</f>
        <v>0.82000000000000006</v>
      </c>
      <c r="N56" s="51">
        <v>0.82000000000000006</v>
      </c>
      <c r="O56" s="16" t="s">
        <v>168</v>
      </c>
      <c r="P56" s="16" t="s">
        <v>168</v>
      </c>
      <c r="S56" s="91">
        <v>45910</v>
      </c>
    </row>
    <row r="57" spans="1:19" s="12" customFormat="1" ht="46.5" x14ac:dyDescent="0.35">
      <c r="A57" s="10" t="s">
        <v>131</v>
      </c>
      <c r="B57" s="10" t="s">
        <v>20</v>
      </c>
      <c r="C57" s="10" t="s">
        <v>163</v>
      </c>
      <c r="D57" s="10" t="s">
        <v>164</v>
      </c>
      <c r="E57" s="10" t="s">
        <v>180</v>
      </c>
      <c r="F57" s="10" t="s">
        <v>165</v>
      </c>
      <c r="G57" s="34" t="s">
        <v>20</v>
      </c>
      <c r="H57" s="35" t="s">
        <v>24</v>
      </c>
      <c r="I57" s="35">
        <v>0.2</v>
      </c>
      <c r="J57" s="35">
        <v>0.03</v>
      </c>
      <c r="K57" s="35"/>
      <c r="L57" s="35"/>
      <c r="M57" s="58">
        <f>1-(Table1[[#This Row],[2026 Recommended Free Ridership]])+Table1[[#This Row],[2026 Recommended Participant Spillover]]+Table1[[#This Row],[2026 Recommended Non-participant Spillover]]+Table1[[#This Row],[2026 Recommended Active EESP Spillover]]</f>
        <v>0.83000000000000007</v>
      </c>
      <c r="N57" s="51">
        <v>0.83</v>
      </c>
      <c r="O57" s="16" t="s">
        <v>168</v>
      </c>
      <c r="P57" s="16" t="s">
        <v>168</v>
      </c>
      <c r="S57" s="91">
        <v>45910</v>
      </c>
    </row>
    <row r="58" spans="1:19" s="12" customFormat="1" ht="46.5" x14ac:dyDescent="0.35">
      <c r="A58" s="10" t="s">
        <v>131</v>
      </c>
      <c r="B58" s="10" t="s">
        <v>20</v>
      </c>
      <c r="C58" s="10" t="s">
        <v>163</v>
      </c>
      <c r="D58" s="10" t="s">
        <v>164</v>
      </c>
      <c r="E58" s="10" t="s">
        <v>181</v>
      </c>
      <c r="F58" s="10" t="s">
        <v>165</v>
      </c>
      <c r="G58" s="34" t="s">
        <v>20</v>
      </c>
      <c r="H58" s="35" t="s">
        <v>24</v>
      </c>
      <c r="I58" s="35">
        <v>0.2</v>
      </c>
      <c r="J58" s="35">
        <v>0.03</v>
      </c>
      <c r="K58" s="35"/>
      <c r="L58" s="35"/>
      <c r="M58" s="58">
        <f>1-(Table1[[#This Row],[2026 Recommended Free Ridership]])+Table1[[#This Row],[2026 Recommended Participant Spillover]]+Table1[[#This Row],[2026 Recommended Non-participant Spillover]]+Table1[[#This Row],[2026 Recommended Active EESP Spillover]]</f>
        <v>0.83000000000000007</v>
      </c>
      <c r="N58" s="52">
        <v>0.83</v>
      </c>
      <c r="O58" s="16" t="s">
        <v>168</v>
      </c>
      <c r="P58" s="16" t="s">
        <v>168</v>
      </c>
      <c r="S58" s="91">
        <v>45910</v>
      </c>
    </row>
    <row r="59" spans="1:19" s="12" customFormat="1" ht="46.5" x14ac:dyDescent="0.35">
      <c r="A59" s="10" t="s">
        <v>131</v>
      </c>
      <c r="B59" s="10" t="s">
        <v>20</v>
      </c>
      <c r="C59" s="10" t="s">
        <v>163</v>
      </c>
      <c r="D59" s="10" t="s">
        <v>164</v>
      </c>
      <c r="E59" s="10" t="s">
        <v>182</v>
      </c>
      <c r="F59" s="10" t="s">
        <v>165</v>
      </c>
      <c r="G59" s="34" t="s">
        <v>20</v>
      </c>
      <c r="H59" s="35" t="s">
        <v>24</v>
      </c>
      <c r="I59" s="35">
        <v>0.2</v>
      </c>
      <c r="J59" s="35">
        <v>0.03</v>
      </c>
      <c r="K59" s="35"/>
      <c r="L59" s="35"/>
      <c r="M59" s="58">
        <f>1-(Table1[[#This Row],[2026 Recommended Free Ridership]])+Table1[[#This Row],[2026 Recommended Participant Spillover]]+Table1[[#This Row],[2026 Recommended Non-participant Spillover]]+Table1[[#This Row],[2026 Recommended Active EESP Spillover]]</f>
        <v>0.83000000000000007</v>
      </c>
      <c r="N59" s="51">
        <v>0.83</v>
      </c>
      <c r="O59" s="16" t="s">
        <v>168</v>
      </c>
      <c r="P59" s="16" t="s">
        <v>168</v>
      </c>
      <c r="S59" s="91">
        <v>45910</v>
      </c>
    </row>
    <row r="60" spans="1:19" s="12" customFormat="1" ht="46.5" x14ac:dyDescent="0.35">
      <c r="A60" s="10" t="s">
        <v>131</v>
      </c>
      <c r="B60" s="10" t="s">
        <v>20</v>
      </c>
      <c r="C60" s="10" t="s">
        <v>163</v>
      </c>
      <c r="D60" s="10" t="s">
        <v>164</v>
      </c>
      <c r="E60" s="10" t="s">
        <v>183</v>
      </c>
      <c r="F60" s="10" t="s">
        <v>165</v>
      </c>
      <c r="G60" s="34" t="s">
        <v>20</v>
      </c>
      <c r="H60" s="35" t="s">
        <v>24</v>
      </c>
      <c r="I60" s="35">
        <v>0.19</v>
      </c>
      <c r="J60" s="35">
        <v>0.03</v>
      </c>
      <c r="K60" s="35"/>
      <c r="L60" s="35"/>
      <c r="M60" s="58">
        <f>1-(Table1[[#This Row],[2026 Recommended Free Ridership]])+Table1[[#This Row],[2026 Recommended Participant Spillover]]+Table1[[#This Row],[2026 Recommended Non-participant Spillover]]+Table1[[#This Row],[2026 Recommended Active EESP Spillover]]</f>
        <v>0.84000000000000008</v>
      </c>
      <c r="N60" s="51">
        <v>0.84</v>
      </c>
      <c r="O60" s="16" t="s">
        <v>168</v>
      </c>
      <c r="P60" s="16" t="s">
        <v>168</v>
      </c>
      <c r="S60" s="91">
        <v>45910</v>
      </c>
    </row>
    <row r="61" spans="1:19" s="12" customFormat="1" ht="46.5" x14ac:dyDescent="0.35">
      <c r="A61" s="10" t="s">
        <v>131</v>
      </c>
      <c r="B61" s="10" t="s">
        <v>20</v>
      </c>
      <c r="C61" s="10" t="s">
        <v>163</v>
      </c>
      <c r="D61" s="10" t="s">
        <v>164</v>
      </c>
      <c r="E61" s="10" t="s">
        <v>184</v>
      </c>
      <c r="F61" s="10" t="s">
        <v>165</v>
      </c>
      <c r="G61" s="34" t="s">
        <v>20</v>
      </c>
      <c r="H61" s="35" t="s">
        <v>24</v>
      </c>
      <c r="I61" s="35">
        <v>0.19</v>
      </c>
      <c r="J61" s="35">
        <v>0.03</v>
      </c>
      <c r="K61" s="35"/>
      <c r="L61" s="35"/>
      <c r="M61" s="58">
        <f>1-(Table1[[#This Row],[2026 Recommended Free Ridership]])+Table1[[#This Row],[2026 Recommended Participant Spillover]]+Table1[[#This Row],[2026 Recommended Non-participant Spillover]]+Table1[[#This Row],[2026 Recommended Active EESP Spillover]]</f>
        <v>0.84000000000000008</v>
      </c>
      <c r="N61" s="51">
        <v>0.84</v>
      </c>
      <c r="O61" s="16" t="s">
        <v>168</v>
      </c>
      <c r="P61" s="16" t="s">
        <v>168</v>
      </c>
      <c r="S61" s="91">
        <v>45910</v>
      </c>
    </row>
    <row r="62" spans="1:19" s="12" customFormat="1" ht="46.5" x14ac:dyDescent="0.35">
      <c r="A62" s="10" t="s">
        <v>131</v>
      </c>
      <c r="B62" s="10" t="s">
        <v>20</v>
      </c>
      <c r="C62" s="10" t="s">
        <v>163</v>
      </c>
      <c r="D62" s="10" t="s">
        <v>164</v>
      </c>
      <c r="E62" s="10" t="s">
        <v>185</v>
      </c>
      <c r="F62" s="10" t="s">
        <v>165</v>
      </c>
      <c r="G62" s="34" t="s">
        <v>20</v>
      </c>
      <c r="H62" s="35" t="s">
        <v>24</v>
      </c>
      <c r="I62" s="35">
        <v>0.19</v>
      </c>
      <c r="J62" s="35">
        <v>0.03</v>
      </c>
      <c r="K62" s="35"/>
      <c r="L62" s="35"/>
      <c r="M62" s="58">
        <f>1-(Table1[[#This Row],[2026 Recommended Free Ridership]])+Table1[[#This Row],[2026 Recommended Participant Spillover]]+Table1[[#This Row],[2026 Recommended Non-participant Spillover]]+Table1[[#This Row],[2026 Recommended Active EESP Spillover]]</f>
        <v>0.84000000000000008</v>
      </c>
      <c r="N62" s="51">
        <v>0.84</v>
      </c>
      <c r="O62" s="16" t="s">
        <v>168</v>
      </c>
      <c r="P62" s="16" t="s">
        <v>168</v>
      </c>
      <c r="S62" s="91">
        <v>45910</v>
      </c>
    </row>
    <row r="63" spans="1:19" s="12" customFormat="1" ht="46.5" x14ac:dyDescent="0.35">
      <c r="A63" s="10" t="s">
        <v>131</v>
      </c>
      <c r="B63" s="10" t="s">
        <v>20</v>
      </c>
      <c r="C63" s="10" t="s">
        <v>163</v>
      </c>
      <c r="D63" s="10" t="s">
        <v>164</v>
      </c>
      <c r="E63" s="10" t="s">
        <v>186</v>
      </c>
      <c r="F63" s="10" t="s">
        <v>165</v>
      </c>
      <c r="G63" s="34" t="s">
        <v>20</v>
      </c>
      <c r="H63" s="35" t="s">
        <v>24</v>
      </c>
      <c r="I63" s="35"/>
      <c r="J63" s="35"/>
      <c r="K63" s="35"/>
      <c r="L63" s="35"/>
      <c r="M63" s="58">
        <f>1-(Table1[[#This Row],[2026 Recommended Free Ridership]])+Table1[[#This Row],[2026 Recommended Participant Spillover]]+Table1[[#This Row],[2026 Recommended Non-participant Spillover]]+Table1[[#This Row],[2026 Recommended Active EESP Spillover]]</f>
        <v>1</v>
      </c>
      <c r="N63" s="51">
        <v>1.03</v>
      </c>
      <c r="O63" s="16" t="s">
        <v>168</v>
      </c>
      <c r="P63" s="16" t="s">
        <v>168</v>
      </c>
      <c r="S63" s="91">
        <v>45910</v>
      </c>
    </row>
    <row r="64" spans="1:19" s="12" customFormat="1" ht="46.5" x14ac:dyDescent="0.35">
      <c r="A64" s="10" t="s">
        <v>131</v>
      </c>
      <c r="B64" s="10" t="s">
        <v>20</v>
      </c>
      <c r="C64" s="10" t="s">
        <v>187</v>
      </c>
      <c r="D64" s="10" t="s">
        <v>188</v>
      </c>
      <c r="E64" s="10" t="s">
        <v>189</v>
      </c>
      <c r="F64" s="10" t="s">
        <v>190</v>
      </c>
      <c r="G64" s="34" t="s">
        <v>24</v>
      </c>
      <c r="H64" s="35" t="s">
        <v>24</v>
      </c>
      <c r="I64" s="35"/>
      <c r="J64" s="35"/>
      <c r="K64" s="35"/>
      <c r="L64" s="35"/>
      <c r="M64" s="58">
        <f>1-(Table1[[#This Row],[2026 Recommended Free Ridership]])+Table1[[#This Row],[2026 Recommended Participant Spillover]]+Table1[[#This Row],[2026 Recommended Non-participant Spillover]]+Table1[[#This Row],[2026 Recommended Active EESP Spillover]]</f>
        <v>1</v>
      </c>
      <c r="N64" s="51">
        <v>1</v>
      </c>
      <c r="O64" s="10" t="s">
        <v>191</v>
      </c>
      <c r="P64" s="10" t="s">
        <v>191</v>
      </c>
      <c r="S64" s="91">
        <v>45910</v>
      </c>
    </row>
    <row r="65" spans="1:19" s="12" customFormat="1" ht="46.5" x14ac:dyDescent="0.35">
      <c r="A65" s="10" t="s">
        <v>131</v>
      </c>
      <c r="B65" s="10" t="s">
        <v>20</v>
      </c>
      <c r="C65" s="10" t="s">
        <v>187</v>
      </c>
      <c r="D65" s="10" t="s">
        <v>188</v>
      </c>
      <c r="E65" s="10" t="s">
        <v>192</v>
      </c>
      <c r="F65" s="10" t="s">
        <v>190</v>
      </c>
      <c r="G65" s="34" t="s">
        <v>24</v>
      </c>
      <c r="H65" s="35" t="s">
        <v>24</v>
      </c>
      <c r="I65" s="35"/>
      <c r="J65" s="35"/>
      <c r="K65" s="35"/>
      <c r="L65" s="35"/>
      <c r="M65" s="58">
        <f>1-(Table1[[#This Row],[2026 Recommended Free Ridership]])+Table1[[#This Row],[2026 Recommended Participant Spillover]]+Table1[[#This Row],[2026 Recommended Non-participant Spillover]]+Table1[[#This Row],[2026 Recommended Active EESP Spillover]]</f>
        <v>1</v>
      </c>
      <c r="N65" s="51">
        <v>1</v>
      </c>
      <c r="O65" s="10" t="s">
        <v>191</v>
      </c>
      <c r="P65" s="10" t="s">
        <v>191</v>
      </c>
      <c r="S65" s="91">
        <v>45910</v>
      </c>
    </row>
    <row r="66" spans="1:19" s="12" customFormat="1" ht="46.5" x14ac:dyDescent="0.35">
      <c r="A66" s="10" t="s">
        <v>131</v>
      </c>
      <c r="B66" s="10" t="s">
        <v>20</v>
      </c>
      <c r="C66" s="10" t="s">
        <v>187</v>
      </c>
      <c r="D66" s="10" t="s">
        <v>188</v>
      </c>
      <c r="E66" s="10" t="s">
        <v>193</v>
      </c>
      <c r="F66" s="10" t="s">
        <v>190</v>
      </c>
      <c r="G66" s="34" t="s">
        <v>24</v>
      </c>
      <c r="H66" s="35" t="s">
        <v>24</v>
      </c>
      <c r="I66" s="35"/>
      <c r="J66" s="35"/>
      <c r="K66" s="35"/>
      <c r="L66" s="35"/>
      <c r="M66" s="58">
        <f>1-(Table1[[#This Row],[2026 Recommended Free Ridership]])+Table1[[#This Row],[2026 Recommended Participant Spillover]]+Table1[[#This Row],[2026 Recommended Non-participant Spillover]]+Table1[[#This Row],[2026 Recommended Active EESP Spillover]]</f>
        <v>1</v>
      </c>
      <c r="N66" s="51">
        <v>1</v>
      </c>
      <c r="O66" s="10" t="s">
        <v>191</v>
      </c>
      <c r="P66" s="10" t="s">
        <v>191</v>
      </c>
      <c r="S66" s="91">
        <v>45910</v>
      </c>
    </row>
    <row r="67" spans="1:19" s="12" customFormat="1" ht="46.5" x14ac:dyDescent="0.35">
      <c r="A67" s="10" t="s">
        <v>131</v>
      </c>
      <c r="B67" s="10" t="s">
        <v>20</v>
      </c>
      <c r="C67" s="10" t="s">
        <v>187</v>
      </c>
      <c r="D67" s="10" t="s">
        <v>188</v>
      </c>
      <c r="E67" s="10" t="s">
        <v>194</v>
      </c>
      <c r="F67" s="10" t="s">
        <v>190</v>
      </c>
      <c r="G67" s="34" t="s">
        <v>24</v>
      </c>
      <c r="H67" s="35" t="s">
        <v>24</v>
      </c>
      <c r="I67" s="35"/>
      <c r="J67" s="35"/>
      <c r="K67" s="35"/>
      <c r="L67" s="35"/>
      <c r="M67" s="58">
        <f>1-(Table1[[#This Row],[2026 Recommended Free Ridership]])+Table1[[#This Row],[2026 Recommended Participant Spillover]]+Table1[[#This Row],[2026 Recommended Non-participant Spillover]]+Table1[[#This Row],[2026 Recommended Active EESP Spillover]]</f>
        <v>1</v>
      </c>
      <c r="N67" s="51">
        <v>1</v>
      </c>
      <c r="O67" s="10" t="s">
        <v>191</v>
      </c>
      <c r="P67" s="10" t="s">
        <v>191</v>
      </c>
      <c r="S67" s="91">
        <v>45910</v>
      </c>
    </row>
    <row r="68" spans="1:19" s="12" customFormat="1" ht="77.5" x14ac:dyDescent="0.35">
      <c r="A68" s="10" t="s">
        <v>131</v>
      </c>
      <c r="B68" s="10" t="s">
        <v>20</v>
      </c>
      <c r="C68" s="10" t="s">
        <v>187</v>
      </c>
      <c r="D68" s="10" t="s">
        <v>188</v>
      </c>
      <c r="E68" s="10" t="s">
        <v>195</v>
      </c>
      <c r="F68" s="10" t="s">
        <v>190</v>
      </c>
      <c r="G68" s="34" t="s">
        <v>24</v>
      </c>
      <c r="H68" s="35" t="s">
        <v>20</v>
      </c>
      <c r="I68" s="35"/>
      <c r="J68" s="35"/>
      <c r="K68" s="35"/>
      <c r="L68" s="35"/>
      <c r="M68" s="58">
        <f>1-(Table1[[#This Row],[2026 Recommended Free Ridership]])+Table1[[#This Row],[2026 Recommended Participant Spillover]]+Table1[[#This Row],[2026 Recommended Non-participant Spillover]]+Table1[[#This Row],[2026 Recommended Active EESP Spillover]]</f>
        <v>1</v>
      </c>
      <c r="N68" s="51">
        <v>0.61</v>
      </c>
      <c r="O68" s="10" t="s">
        <v>191</v>
      </c>
      <c r="P68" s="10" t="s">
        <v>191</v>
      </c>
      <c r="Q68" s="12" t="s">
        <v>196</v>
      </c>
      <c r="S68" s="91">
        <v>45910</v>
      </c>
    </row>
    <row r="69" spans="1:19" s="12" customFormat="1" ht="46.5" x14ac:dyDescent="0.35">
      <c r="A69" s="10" t="s">
        <v>131</v>
      </c>
      <c r="B69" s="10" t="s">
        <v>20</v>
      </c>
      <c r="C69" s="10" t="s">
        <v>187</v>
      </c>
      <c r="D69" s="10" t="s">
        <v>188</v>
      </c>
      <c r="E69" s="10" t="s">
        <v>197</v>
      </c>
      <c r="F69" s="10" t="s">
        <v>190</v>
      </c>
      <c r="G69" s="34" t="s">
        <v>24</v>
      </c>
      <c r="H69" s="35" t="s">
        <v>20</v>
      </c>
      <c r="I69" s="35"/>
      <c r="J69" s="35"/>
      <c r="K69" s="35"/>
      <c r="L69" s="35"/>
      <c r="M69" s="58">
        <f>1-(Table1[[#This Row],[2026 Recommended Free Ridership]])+Table1[[#This Row],[2026 Recommended Participant Spillover]]+Table1[[#This Row],[2026 Recommended Non-participant Spillover]]+Table1[[#This Row],[2026 Recommended Active EESP Spillover]]</f>
        <v>1</v>
      </c>
      <c r="N69" s="57">
        <v>0.8</v>
      </c>
      <c r="O69" s="10" t="s">
        <v>191</v>
      </c>
      <c r="P69" s="10" t="s">
        <v>191</v>
      </c>
      <c r="S69" s="91">
        <v>45910</v>
      </c>
    </row>
    <row r="70" spans="1:19" s="12" customFormat="1" ht="46.5" x14ac:dyDescent="0.35">
      <c r="A70" s="10" t="s">
        <v>131</v>
      </c>
      <c r="B70" s="10" t="s">
        <v>20</v>
      </c>
      <c r="C70" s="10" t="s">
        <v>187</v>
      </c>
      <c r="D70" s="10" t="s">
        <v>188</v>
      </c>
      <c r="E70" s="10" t="s">
        <v>186</v>
      </c>
      <c r="F70" s="10" t="s">
        <v>190</v>
      </c>
      <c r="G70" s="34" t="s">
        <v>24</v>
      </c>
      <c r="H70" s="35" t="s">
        <v>24</v>
      </c>
      <c r="I70" s="35"/>
      <c r="J70" s="35"/>
      <c r="K70" s="35"/>
      <c r="L70" s="35"/>
      <c r="M70" s="58">
        <f>1-(Table1[[#This Row],[2026 Recommended Free Ridership]])+Table1[[#This Row],[2026 Recommended Participant Spillover]]+Table1[[#This Row],[2026 Recommended Non-participant Spillover]]+Table1[[#This Row],[2026 Recommended Active EESP Spillover]]</f>
        <v>1</v>
      </c>
      <c r="N70" s="51">
        <v>1</v>
      </c>
      <c r="O70" s="10" t="s">
        <v>191</v>
      </c>
      <c r="P70" s="10" t="s">
        <v>191</v>
      </c>
      <c r="S70" s="91">
        <v>45910</v>
      </c>
    </row>
    <row r="71" spans="1:19" s="12" customFormat="1" ht="46.5" x14ac:dyDescent="0.35">
      <c r="A71" s="10" t="s">
        <v>131</v>
      </c>
      <c r="B71" s="10" t="s">
        <v>20</v>
      </c>
      <c r="C71" s="10" t="s">
        <v>187</v>
      </c>
      <c r="D71" s="10" t="s">
        <v>188</v>
      </c>
      <c r="E71" s="10" t="s">
        <v>198</v>
      </c>
      <c r="F71" s="10" t="s">
        <v>190</v>
      </c>
      <c r="G71" s="34" t="s">
        <v>24</v>
      </c>
      <c r="H71" s="35" t="s">
        <v>24</v>
      </c>
      <c r="I71" s="35"/>
      <c r="J71" s="35"/>
      <c r="K71" s="35"/>
      <c r="L71" s="35"/>
      <c r="M71" s="58">
        <f>1-(Table1[[#This Row],[2026 Recommended Free Ridership]])+Table1[[#This Row],[2026 Recommended Participant Spillover]]+Table1[[#This Row],[2026 Recommended Non-participant Spillover]]+Table1[[#This Row],[2026 Recommended Active EESP Spillover]]</f>
        <v>1</v>
      </c>
      <c r="N71" s="51">
        <v>1</v>
      </c>
      <c r="O71" s="10" t="s">
        <v>191</v>
      </c>
      <c r="P71" s="10" t="s">
        <v>191</v>
      </c>
      <c r="S71" s="91">
        <v>45910</v>
      </c>
    </row>
    <row r="72" spans="1:19" s="12" customFormat="1" ht="46.5" x14ac:dyDescent="0.35">
      <c r="A72" s="10" t="s">
        <v>131</v>
      </c>
      <c r="B72" s="10" t="s">
        <v>20</v>
      </c>
      <c r="C72" s="10" t="s">
        <v>187</v>
      </c>
      <c r="D72" s="10" t="s">
        <v>188</v>
      </c>
      <c r="E72" s="10" t="s">
        <v>199</v>
      </c>
      <c r="F72" s="10" t="s">
        <v>190</v>
      </c>
      <c r="G72" s="34" t="s">
        <v>24</v>
      </c>
      <c r="H72" s="35" t="s">
        <v>24</v>
      </c>
      <c r="I72" s="35"/>
      <c r="J72" s="35"/>
      <c r="K72" s="35"/>
      <c r="L72" s="35"/>
      <c r="M72" s="58">
        <f>1-(Table1[[#This Row],[2026 Recommended Free Ridership]])+Table1[[#This Row],[2026 Recommended Participant Spillover]]+Table1[[#This Row],[2026 Recommended Non-participant Spillover]]+Table1[[#This Row],[2026 Recommended Active EESP Spillover]]</f>
        <v>1</v>
      </c>
      <c r="N72" s="51">
        <v>1</v>
      </c>
      <c r="O72" s="10" t="s">
        <v>191</v>
      </c>
      <c r="P72" s="10" t="s">
        <v>191</v>
      </c>
      <c r="S72" s="91">
        <v>45910</v>
      </c>
    </row>
    <row r="73" spans="1:19" s="12" customFormat="1" ht="46.5" x14ac:dyDescent="0.35">
      <c r="A73" s="10" t="s">
        <v>131</v>
      </c>
      <c r="B73" s="10" t="s">
        <v>20</v>
      </c>
      <c r="C73" s="10" t="s">
        <v>187</v>
      </c>
      <c r="D73" s="10" t="s">
        <v>188</v>
      </c>
      <c r="E73" s="10" t="s">
        <v>200</v>
      </c>
      <c r="F73" s="10" t="s">
        <v>190</v>
      </c>
      <c r="G73" s="34" t="s">
        <v>24</v>
      </c>
      <c r="H73" s="35" t="s">
        <v>24</v>
      </c>
      <c r="I73" s="35"/>
      <c r="J73" s="35"/>
      <c r="K73" s="35"/>
      <c r="L73" s="35"/>
      <c r="M73" s="58">
        <f>1-(Table1[[#This Row],[2026 Recommended Free Ridership]])+Table1[[#This Row],[2026 Recommended Participant Spillover]]+Table1[[#This Row],[2026 Recommended Non-participant Spillover]]+Table1[[#This Row],[2026 Recommended Active EESP Spillover]]</f>
        <v>1</v>
      </c>
      <c r="N73" s="51">
        <v>1</v>
      </c>
      <c r="O73" s="10" t="s">
        <v>191</v>
      </c>
      <c r="P73" s="10" t="s">
        <v>191</v>
      </c>
      <c r="S73" s="91">
        <v>45910</v>
      </c>
    </row>
    <row r="74" spans="1:19" s="12" customFormat="1" ht="46.5" x14ac:dyDescent="0.35">
      <c r="A74" s="10" t="s">
        <v>131</v>
      </c>
      <c r="B74" s="10" t="s">
        <v>20</v>
      </c>
      <c r="C74" s="10" t="s">
        <v>187</v>
      </c>
      <c r="D74" s="10" t="s">
        <v>188</v>
      </c>
      <c r="E74" s="10" t="s">
        <v>201</v>
      </c>
      <c r="F74" s="10" t="s">
        <v>190</v>
      </c>
      <c r="G74" s="34" t="s">
        <v>24</v>
      </c>
      <c r="H74" s="35" t="s">
        <v>24</v>
      </c>
      <c r="I74" s="35"/>
      <c r="J74" s="35"/>
      <c r="K74" s="35"/>
      <c r="L74" s="35"/>
      <c r="M74" s="58">
        <f>1-(Table1[[#This Row],[2026 Recommended Free Ridership]])+Table1[[#This Row],[2026 Recommended Participant Spillover]]+Table1[[#This Row],[2026 Recommended Non-participant Spillover]]+Table1[[#This Row],[2026 Recommended Active EESP Spillover]]</f>
        <v>1</v>
      </c>
      <c r="N74" s="51">
        <v>1</v>
      </c>
      <c r="O74" s="10" t="s">
        <v>191</v>
      </c>
      <c r="P74" s="10" t="s">
        <v>191</v>
      </c>
      <c r="S74" s="91">
        <v>45910</v>
      </c>
    </row>
    <row r="75" spans="1:19" s="12" customFormat="1" ht="86.15" customHeight="1" x14ac:dyDescent="0.35">
      <c r="A75" s="10" t="s">
        <v>131</v>
      </c>
      <c r="B75" s="10" t="s">
        <v>20</v>
      </c>
      <c r="C75" s="10" t="s">
        <v>202</v>
      </c>
      <c r="D75" s="10" t="s">
        <v>203</v>
      </c>
      <c r="E75" s="11" t="s">
        <v>139</v>
      </c>
      <c r="F75" s="10" t="s">
        <v>204</v>
      </c>
      <c r="G75" s="34" t="s">
        <v>24</v>
      </c>
      <c r="H75" s="35" t="s">
        <v>20</v>
      </c>
      <c r="I75" s="35">
        <v>0.34</v>
      </c>
      <c r="J75" s="35"/>
      <c r="K75" s="35"/>
      <c r="L75" s="35"/>
      <c r="M75" s="58">
        <v>0.83</v>
      </c>
      <c r="N75" s="60">
        <v>0.93</v>
      </c>
      <c r="O75" s="10" t="s">
        <v>205</v>
      </c>
      <c r="P75" s="10" t="s">
        <v>206</v>
      </c>
      <c r="Q75" s="12" t="s">
        <v>207</v>
      </c>
      <c r="S75" s="91">
        <v>45910</v>
      </c>
    </row>
    <row r="76" spans="1:19" s="12" customFormat="1" ht="46.5" x14ac:dyDescent="0.35">
      <c r="A76" s="10" t="s">
        <v>131</v>
      </c>
      <c r="B76" s="10" t="s">
        <v>20</v>
      </c>
      <c r="C76" s="10" t="s">
        <v>202</v>
      </c>
      <c r="D76" s="10" t="s">
        <v>203</v>
      </c>
      <c r="E76" s="10" t="s">
        <v>167</v>
      </c>
      <c r="F76" s="10" t="s">
        <v>204</v>
      </c>
      <c r="G76" s="34" t="s">
        <v>20</v>
      </c>
      <c r="H76" s="35" t="s">
        <v>24</v>
      </c>
      <c r="I76" s="35">
        <v>0.24</v>
      </c>
      <c r="J76" s="35">
        <v>0.06</v>
      </c>
      <c r="K76" s="35"/>
      <c r="L76" s="35"/>
      <c r="M76" s="58">
        <v>0.82</v>
      </c>
      <c r="N76" s="51">
        <v>0.82</v>
      </c>
      <c r="O76" s="10" t="s">
        <v>208</v>
      </c>
      <c r="P76" s="10"/>
      <c r="Q76" s="12" t="s">
        <v>209</v>
      </c>
      <c r="S76" s="91">
        <v>45910</v>
      </c>
    </row>
    <row r="77" spans="1:19" s="12" customFormat="1" ht="49" customHeight="1" x14ac:dyDescent="0.35">
      <c r="A77" s="10" t="s">
        <v>131</v>
      </c>
      <c r="B77" s="10" t="s">
        <v>20</v>
      </c>
      <c r="C77" s="10" t="s">
        <v>202</v>
      </c>
      <c r="D77" s="10" t="s">
        <v>203</v>
      </c>
      <c r="E77" s="11" t="s">
        <v>210</v>
      </c>
      <c r="F77" s="10" t="s">
        <v>204</v>
      </c>
      <c r="G77" s="34" t="s">
        <v>24</v>
      </c>
      <c r="H77" s="35" t="s">
        <v>20</v>
      </c>
      <c r="I77" s="35">
        <v>0.36</v>
      </c>
      <c r="J77" s="35">
        <v>0.08</v>
      </c>
      <c r="K77" s="35"/>
      <c r="L77" s="35"/>
      <c r="M77" s="58">
        <f>1-(Table1[[#This Row],[2026 Recommended Free Ridership]])+Table1[[#This Row],[2026 Recommended Participant Spillover]]+Table1[[#This Row],[2026 Recommended Non-participant Spillover]]+Table1[[#This Row],[2026 Recommended Active EESP Spillover]]</f>
        <v>0.72</v>
      </c>
      <c r="N77" s="51">
        <v>0.83</v>
      </c>
      <c r="O77" s="10" t="s">
        <v>205</v>
      </c>
      <c r="P77" s="10" t="s">
        <v>206</v>
      </c>
      <c r="Q77" s="12" t="s">
        <v>211</v>
      </c>
      <c r="S77" s="91">
        <v>45910</v>
      </c>
    </row>
    <row r="78" spans="1:19" s="12" customFormat="1" ht="46.5" x14ac:dyDescent="0.35">
      <c r="A78" s="10" t="s">
        <v>131</v>
      </c>
      <c r="B78" s="10" t="s">
        <v>20</v>
      </c>
      <c r="C78" s="10" t="s">
        <v>202</v>
      </c>
      <c r="D78" s="10" t="s">
        <v>203</v>
      </c>
      <c r="E78" s="10" t="s">
        <v>212</v>
      </c>
      <c r="F78" s="10" t="s">
        <v>204</v>
      </c>
      <c r="G78" s="34" t="s">
        <v>20</v>
      </c>
      <c r="H78" s="35" t="s">
        <v>24</v>
      </c>
      <c r="I78" s="35"/>
      <c r="J78" s="35"/>
      <c r="K78" s="35"/>
      <c r="L78" s="35"/>
      <c r="M78" s="58">
        <v>0.8</v>
      </c>
      <c r="N78" s="57">
        <v>0.8</v>
      </c>
      <c r="O78" s="10" t="s">
        <v>208</v>
      </c>
      <c r="P78" s="10"/>
      <c r="Q78" s="12" t="s">
        <v>209</v>
      </c>
      <c r="S78" s="91">
        <v>45910</v>
      </c>
    </row>
    <row r="79" spans="1:19" s="12" customFormat="1" ht="62" x14ac:dyDescent="0.35">
      <c r="A79" s="10" t="s">
        <v>131</v>
      </c>
      <c r="B79" s="10" t="s">
        <v>20</v>
      </c>
      <c r="C79" s="10" t="s">
        <v>202</v>
      </c>
      <c r="D79" s="10" t="s">
        <v>203</v>
      </c>
      <c r="E79" s="10" t="s">
        <v>213</v>
      </c>
      <c r="F79" s="10" t="s">
        <v>214</v>
      </c>
      <c r="G79" s="34" t="s">
        <v>20</v>
      </c>
      <c r="H79" s="35" t="s">
        <v>75</v>
      </c>
      <c r="I79" s="35"/>
      <c r="J79" s="35"/>
      <c r="K79" s="35"/>
      <c r="L79" s="35"/>
      <c r="M79" s="58">
        <v>0.8</v>
      </c>
      <c r="N79" s="51" t="s">
        <v>26</v>
      </c>
      <c r="O79" s="16" t="s">
        <v>31</v>
      </c>
      <c r="P79" s="10" t="s">
        <v>31</v>
      </c>
      <c r="Q79" s="9" t="s">
        <v>215</v>
      </c>
      <c r="R79" s="9"/>
      <c r="S79" s="91">
        <v>45910</v>
      </c>
    </row>
    <row r="80" spans="1:19" s="12" customFormat="1" ht="102" customHeight="1" x14ac:dyDescent="0.35">
      <c r="A80" s="10" t="s">
        <v>131</v>
      </c>
      <c r="B80" s="10" t="s">
        <v>20</v>
      </c>
      <c r="C80" s="10" t="s">
        <v>202</v>
      </c>
      <c r="D80" s="10" t="s">
        <v>203</v>
      </c>
      <c r="E80" s="10" t="s">
        <v>216</v>
      </c>
      <c r="F80" s="10" t="s">
        <v>204</v>
      </c>
      <c r="G80" s="34" t="s">
        <v>24</v>
      </c>
      <c r="H80" s="35" t="s">
        <v>20</v>
      </c>
      <c r="I80" s="35">
        <v>0.62</v>
      </c>
      <c r="J80" s="35">
        <v>0.08</v>
      </c>
      <c r="K80" s="35"/>
      <c r="L80" s="35"/>
      <c r="M80" s="58">
        <f>1-(Table1[[#This Row],[2026 Recommended Free Ridership]])+Table1[[#This Row],[2026 Recommended Participant Spillover]]+Table1[[#This Row],[2026 Recommended Non-participant Spillover]]+Table1[[#This Row],[2026 Recommended Active EESP Spillover]]</f>
        <v>0.46</v>
      </c>
      <c r="N80" s="51">
        <v>0.55000000000000004</v>
      </c>
      <c r="O80" s="10" t="s">
        <v>205</v>
      </c>
      <c r="P80" s="12" t="s">
        <v>206</v>
      </c>
      <c r="Q80" s="12" t="s">
        <v>211</v>
      </c>
      <c r="S80" s="91">
        <v>45910</v>
      </c>
    </row>
    <row r="81" spans="1:19" s="12" customFormat="1" ht="109.5" customHeight="1" x14ac:dyDescent="0.35">
      <c r="A81" s="10" t="s">
        <v>131</v>
      </c>
      <c r="B81" s="10" t="s">
        <v>20</v>
      </c>
      <c r="C81" s="10" t="s">
        <v>202</v>
      </c>
      <c r="D81" s="10" t="s">
        <v>203</v>
      </c>
      <c r="E81" s="10" t="s">
        <v>217</v>
      </c>
      <c r="F81" s="10" t="s">
        <v>204</v>
      </c>
      <c r="G81" s="34" t="s">
        <v>24</v>
      </c>
      <c r="H81" s="37" t="s">
        <v>20</v>
      </c>
      <c r="I81" s="37">
        <v>0.42</v>
      </c>
      <c r="J81" s="37">
        <v>0.08</v>
      </c>
      <c r="K81" s="37"/>
      <c r="L81" s="37"/>
      <c r="M81" s="58">
        <f>1-(Table1[[#This Row],[2026 Recommended Free Ridership]])+Table1[[#This Row],[2026 Recommended Participant Spillover]]+Table1[[#This Row],[2026 Recommended Non-participant Spillover]]+Table1[[#This Row],[2026 Recommended Active EESP Spillover]]</f>
        <v>0.66</v>
      </c>
      <c r="N81" s="51">
        <v>0.65</v>
      </c>
      <c r="O81" s="10" t="s">
        <v>205</v>
      </c>
      <c r="P81" s="12" t="s">
        <v>206</v>
      </c>
      <c r="Q81" s="12" t="s">
        <v>211</v>
      </c>
      <c r="S81" s="91">
        <v>45910</v>
      </c>
    </row>
    <row r="82" spans="1:19" s="12" customFormat="1" ht="105.65" customHeight="1" x14ac:dyDescent="0.35">
      <c r="A82" s="10" t="s">
        <v>131</v>
      </c>
      <c r="B82" s="10" t="s">
        <v>20</v>
      </c>
      <c r="C82" s="10" t="s">
        <v>202</v>
      </c>
      <c r="D82" s="10" t="s">
        <v>203</v>
      </c>
      <c r="E82" s="10" t="s">
        <v>218</v>
      </c>
      <c r="F82" s="10" t="s">
        <v>204</v>
      </c>
      <c r="G82" s="34" t="s">
        <v>20</v>
      </c>
      <c r="H82" s="37" t="s">
        <v>24</v>
      </c>
      <c r="I82" s="37">
        <v>0.5</v>
      </c>
      <c r="J82" s="37">
        <v>0.06</v>
      </c>
      <c r="K82" s="37"/>
      <c r="L82" s="37"/>
      <c r="M82" s="58">
        <v>0.56000000000000005</v>
      </c>
      <c r="N82" s="51">
        <v>0.56000000000000005</v>
      </c>
      <c r="O82" s="10" t="s">
        <v>219</v>
      </c>
      <c r="P82" s="9"/>
      <c r="Q82" s="12" t="s">
        <v>220</v>
      </c>
      <c r="S82" s="92">
        <v>45917</v>
      </c>
    </row>
    <row r="83" spans="1:19" s="12" customFormat="1" ht="113.15" customHeight="1" x14ac:dyDescent="0.35">
      <c r="A83" s="10" t="s">
        <v>131</v>
      </c>
      <c r="B83" s="10" t="s">
        <v>20</v>
      </c>
      <c r="C83" s="10" t="s">
        <v>202</v>
      </c>
      <c r="D83" s="10" t="s">
        <v>203</v>
      </c>
      <c r="E83" s="10" t="s">
        <v>221</v>
      </c>
      <c r="F83" s="10" t="s">
        <v>204</v>
      </c>
      <c r="G83" s="34" t="s">
        <v>20</v>
      </c>
      <c r="H83" s="35" t="s">
        <v>24</v>
      </c>
      <c r="I83" s="35"/>
      <c r="J83" s="35"/>
      <c r="K83" s="35"/>
      <c r="L83" s="35"/>
      <c r="M83" s="58">
        <v>0.8</v>
      </c>
      <c r="N83" s="57">
        <v>0.8</v>
      </c>
      <c r="O83" s="10" t="s">
        <v>219</v>
      </c>
      <c r="Q83" s="12" t="s">
        <v>220</v>
      </c>
      <c r="S83" s="92">
        <v>45917</v>
      </c>
    </row>
    <row r="84" spans="1:19" s="12" customFormat="1" ht="119.5" customHeight="1" x14ac:dyDescent="0.35">
      <c r="A84" s="10" t="s">
        <v>131</v>
      </c>
      <c r="B84" s="10" t="s">
        <v>20</v>
      </c>
      <c r="C84" s="10" t="s">
        <v>202</v>
      </c>
      <c r="D84" s="10" t="s">
        <v>203</v>
      </c>
      <c r="E84" s="10" t="s">
        <v>222</v>
      </c>
      <c r="F84" s="10" t="s">
        <v>204</v>
      </c>
      <c r="G84" s="34" t="s">
        <v>20</v>
      </c>
      <c r="H84" s="35" t="s">
        <v>24</v>
      </c>
      <c r="I84" s="35"/>
      <c r="J84" s="35"/>
      <c r="K84" s="35"/>
      <c r="L84" s="35"/>
      <c r="M84" s="58">
        <v>0.8</v>
      </c>
      <c r="N84" s="57">
        <v>0.8</v>
      </c>
      <c r="O84" s="10" t="s">
        <v>219</v>
      </c>
      <c r="Q84" s="12" t="s">
        <v>220</v>
      </c>
      <c r="S84" s="92">
        <v>45917</v>
      </c>
    </row>
    <row r="85" spans="1:19" s="12" customFormat="1" ht="124.5" customHeight="1" x14ac:dyDescent="0.35">
      <c r="A85" s="10" t="s">
        <v>131</v>
      </c>
      <c r="B85" s="10" t="s">
        <v>20</v>
      </c>
      <c r="C85" s="10" t="s">
        <v>202</v>
      </c>
      <c r="D85" s="10" t="s">
        <v>203</v>
      </c>
      <c r="E85" s="12" t="s">
        <v>223</v>
      </c>
      <c r="F85" s="10" t="s">
        <v>204</v>
      </c>
      <c r="G85" s="34" t="s">
        <v>20</v>
      </c>
      <c r="H85" s="37" t="s">
        <v>24</v>
      </c>
      <c r="I85" s="37"/>
      <c r="J85" s="37"/>
      <c r="K85" s="37"/>
      <c r="L85" s="37"/>
      <c r="M85" s="58">
        <v>0.8</v>
      </c>
      <c r="N85" s="57">
        <v>0.8</v>
      </c>
      <c r="O85" s="10" t="s">
        <v>219</v>
      </c>
      <c r="P85" s="9"/>
      <c r="Q85" s="12" t="s">
        <v>220</v>
      </c>
      <c r="S85" s="92">
        <v>45917</v>
      </c>
    </row>
    <row r="86" spans="1:19" s="12" customFormat="1" ht="133" customHeight="1" x14ac:dyDescent="0.35">
      <c r="A86" s="10" t="s">
        <v>131</v>
      </c>
      <c r="B86" s="10" t="s">
        <v>20</v>
      </c>
      <c r="C86" s="10" t="s">
        <v>202</v>
      </c>
      <c r="D86" s="10" t="s">
        <v>203</v>
      </c>
      <c r="E86" s="10" t="s">
        <v>224</v>
      </c>
      <c r="F86" s="10" t="s">
        <v>204</v>
      </c>
      <c r="G86" s="34" t="s">
        <v>20</v>
      </c>
      <c r="H86" s="37" t="s">
        <v>24</v>
      </c>
      <c r="I86" s="37"/>
      <c r="J86" s="37"/>
      <c r="K86" s="37"/>
      <c r="L86" s="37"/>
      <c r="M86" s="58">
        <v>0.8</v>
      </c>
      <c r="N86" s="57">
        <v>0.8</v>
      </c>
      <c r="O86" s="13" t="s">
        <v>219</v>
      </c>
      <c r="P86" s="9"/>
      <c r="Q86" s="12" t="s">
        <v>220</v>
      </c>
      <c r="S86" s="92">
        <v>45917</v>
      </c>
    </row>
    <row r="87" spans="1:19" s="12" customFormat="1" ht="46.5" x14ac:dyDescent="0.35">
      <c r="A87" s="10" t="s">
        <v>131</v>
      </c>
      <c r="B87" s="10" t="s">
        <v>20</v>
      </c>
      <c r="C87" s="10" t="s">
        <v>202</v>
      </c>
      <c r="D87" s="10" t="s">
        <v>203</v>
      </c>
      <c r="E87" s="10" t="s">
        <v>225</v>
      </c>
      <c r="F87" s="10" t="s">
        <v>204</v>
      </c>
      <c r="G87" s="34" t="s">
        <v>20</v>
      </c>
      <c r="H87" s="37" t="s">
        <v>24</v>
      </c>
      <c r="I87" s="37"/>
      <c r="J87" s="37"/>
      <c r="K87" s="35"/>
      <c r="L87" s="35"/>
      <c r="M87" s="58">
        <v>0.8</v>
      </c>
      <c r="N87" s="51">
        <v>1</v>
      </c>
      <c r="O87" s="30" t="s">
        <v>208</v>
      </c>
      <c r="P87" s="31"/>
      <c r="Q87" s="12" t="s">
        <v>220</v>
      </c>
      <c r="S87" s="92">
        <v>45910</v>
      </c>
    </row>
    <row r="88" spans="1:19" s="12" customFormat="1" ht="116.5" customHeight="1" x14ac:dyDescent="0.35">
      <c r="A88" s="10" t="s">
        <v>131</v>
      </c>
      <c r="B88" s="10" t="s">
        <v>20</v>
      </c>
      <c r="C88" s="10" t="s">
        <v>202</v>
      </c>
      <c r="D88" s="10" t="s">
        <v>203</v>
      </c>
      <c r="E88" s="10" t="s">
        <v>226</v>
      </c>
      <c r="F88" s="10" t="s">
        <v>204</v>
      </c>
      <c r="G88" s="34" t="s">
        <v>24</v>
      </c>
      <c r="H88" s="35" t="s">
        <v>20</v>
      </c>
      <c r="I88" s="35">
        <v>0.56000000000000005</v>
      </c>
      <c r="J88" s="35"/>
      <c r="K88" s="35"/>
      <c r="L88" s="35"/>
      <c r="M88" s="58">
        <f>1-(Table1[[#This Row],[2026 Recommended Free Ridership]])+Table1[[#This Row],[2026 Recommended Participant Spillover]]+Table1[[#This Row],[2026 Recommended Non-participant Spillover]]+Table1[[#This Row],[2026 Recommended Active EESP Spillover]]</f>
        <v>0.43999999999999995</v>
      </c>
      <c r="N88" s="57">
        <v>0.8</v>
      </c>
      <c r="O88" s="30" t="s">
        <v>227</v>
      </c>
      <c r="P88" s="30" t="s">
        <v>228</v>
      </c>
      <c r="Q88" s="12" t="s">
        <v>229</v>
      </c>
      <c r="S88" s="91">
        <v>45924</v>
      </c>
    </row>
    <row r="89" spans="1:19" s="12" customFormat="1" ht="46.5" x14ac:dyDescent="0.35">
      <c r="A89" s="10" t="s">
        <v>131</v>
      </c>
      <c r="B89" s="10" t="s">
        <v>20</v>
      </c>
      <c r="C89" s="10" t="s">
        <v>202</v>
      </c>
      <c r="D89" s="10" t="s">
        <v>203</v>
      </c>
      <c r="E89" s="10" t="s">
        <v>230</v>
      </c>
      <c r="F89" s="10" t="s">
        <v>204</v>
      </c>
      <c r="G89" s="34" t="s">
        <v>20</v>
      </c>
      <c r="H89" s="37" t="s">
        <v>24</v>
      </c>
      <c r="I89" s="37">
        <v>0.37</v>
      </c>
      <c r="J89" s="37">
        <v>0.06</v>
      </c>
      <c r="K89" s="37"/>
      <c r="L89" s="37"/>
      <c r="M89" s="58">
        <v>0.69</v>
      </c>
      <c r="N89" s="51">
        <v>0.69</v>
      </c>
      <c r="O89" s="30" t="s">
        <v>219</v>
      </c>
      <c r="P89" s="31"/>
      <c r="Q89" s="12" t="s">
        <v>220</v>
      </c>
      <c r="S89" s="92">
        <v>45910</v>
      </c>
    </row>
    <row r="90" spans="1:19" s="12" customFormat="1" ht="77.5" x14ac:dyDescent="0.35">
      <c r="A90" s="10" t="s">
        <v>131</v>
      </c>
      <c r="B90" s="10" t="s">
        <v>20</v>
      </c>
      <c r="C90" s="10" t="s">
        <v>231</v>
      </c>
      <c r="D90" s="10" t="s">
        <v>232</v>
      </c>
      <c r="E90" s="11" t="s">
        <v>233</v>
      </c>
      <c r="F90" s="10" t="s">
        <v>234</v>
      </c>
      <c r="G90" s="34" t="s">
        <v>24</v>
      </c>
      <c r="H90" s="37" t="s">
        <v>24</v>
      </c>
      <c r="I90" s="37">
        <v>0.2</v>
      </c>
      <c r="J90" s="84"/>
      <c r="K90" s="37"/>
      <c r="L90" s="37"/>
      <c r="M90" s="58">
        <f>1-(Table1[[#This Row],[2026 Recommended Free Ridership]])+Table1[[#This Row],[2026 Recommended Participant Spillover]]+Table1[[#This Row],[2026 Recommended Non-participant Spillover]]+Table1[[#This Row],[2026 Recommended Active EESP Spillover]]</f>
        <v>0.8</v>
      </c>
      <c r="N90" s="85">
        <v>0.8</v>
      </c>
      <c r="O90" s="32" t="s">
        <v>235</v>
      </c>
      <c r="P90" s="32" t="s">
        <v>235</v>
      </c>
      <c r="Q90" s="9" t="s">
        <v>236</v>
      </c>
      <c r="R90" s="9"/>
      <c r="S90" s="92">
        <v>45910</v>
      </c>
    </row>
    <row r="91" spans="1:19" s="12" customFormat="1" ht="77.5" x14ac:dyDescent="0.35">
      <c r="A91" s="10" t="s">
        <v>131</v>
      </c>
      <c r="B91" s="10" t="s">
        <v>20</v>
      </c>
      <c r="C91" s="10" t="s">
        <v>231</v>
      </c>
      <c r="D91" s="10" t="s">
        <v>232</v>
      </c>
      <c r="E91" s="11" t="s">
        <v>237</v>
      </c>
      <c r="F91" s="10" t="s">
        <v>234</v>
      </c>
      <c r="G91" s="34" t="s">
        <v>24</v>
      </c>
      <c r="H91" s="35" t="s">
        <v>24</v>
      </c>
      <c r="I91" s="58">
        <v>0.1</v>
      </c>
      <c r="J91" s="86"/>
      <c r="K91" s="35"/>
      <c r="L91" s="35"/>
      <c r="M91" s="58">
        <f>1-(Table1[[#This Row],[2026 Recommended Free Ridership]])+Table1[[#This Row],[2026 Recommended Participant Spillover]]+Table1[[#This Row],[2026 Recommended Non-participant Spillover]]+Table1[[#This Row],[2026 Recommended Active EESP Spillover]]</f>
        <v>0.9</v>
      </c>
      <c r="N91" s="87">
        <v>0.9</v>
      </c>
      <c r="O91" s="27" t="s">
        <v>235</v>
      </c>
      <c r="P91" s="27" t="s">
        <v>235</v>
      </c>
      <c r="Q91" s="9" t="s">
        <v>238</v>
      </c>
      <c r="R91" s="9"/>
      <c r="S91" s="91">
        <v>45910</v>
      </c>
    </row>
    <row r="92" spans="1:19" s="12" customFormat="1" ht="77.5" x14ac:dyDescent="0.35">
      <c r="A92" s="10" t="s">
        <v>131</v>
      </c>
      <c r="B92" s="10" t="s">
        <v>20</v>
      </c>
      <c r="C92" s="10" t="s">
        <v>231</v>
      </c>
      <c r="D92" s="10" t="s">
        <v>232</v>
      </c>
      <c r="E92" s="10" t="s">
        <v>239</v>
      </c>
      <c r="F92" s="10" t="s">
        <v>234</v>
      </c>
      <c r="G92" s="34" t="s">
        <v>24</v>
      </c>
      <c r="H92" s="37" t="s">
        <v>20</v>
      </c>
      <c r="I92" s="62">
        <v>0.33</v>
      </c>
      <c r="J92" s="62">
        <v>0.2</v>
      </c>
      <c r="K92" s="62"/>
      <c r="L92" s="62"/>
      <c r="M92" s="63">
        <f>1-(Table1[[#This Row],[2026 Recommended Free Ridership]])+Table1[[#This Row],[2026 Recommended Participant Spillover]]+Table1[[#This Row],[2026 Recommended Non-participant Spillover]]+Table1[[#This Row],[2026 Recommended Active EESP Spillover]]</f>
        <v>0.86999999999999988</v>
      </c>
      <c r="N92" s="57">
        <v>0.8</v>
      </c>
      <c r="O92" s="32" t="s">
        <v>235</v>
      </c>
      <c r="P92" s="32" t="s">
        <v>235</v>
      </c>
      <c r="Q92" s="9" t="s">
        <v>238</v>
      </c>
      <c r="R92" s="9"/>
      <c r="S92" s="91">
        <v>45910</v>
      </c>
    </row>
    <row r="93" spans="1:19" s="12" customFormat="1" ht="98.5" customHeight="1" x14ac:dyDescent="0.35">
      <c r="A93" s="10" t="s">
        <v>131</v>
      </c>
      <c r="B93" s="10" t="s">
        <v>20</v>
      </c>
      <c r="C93" s="10" t="s">
        <v>231</v>
      </c>
      <c r="D93" s="10" t="s">
        <v>232</v>
      </c>
      <c r="E93" s="10" t="s">
        <v>170</v>
      </c>
      <c r="F93" s="10" t="s">
        <v>234</v>
      </c>
      <c r="G93" s="34" t="s">
        <v>24</v>
      </c>
      <c r="H93" s="37" t="s">
        <v>20</v>
      </c>
      <c r="I93" s="73"/>
      <c r="J93" s="62">
        <v>0.2</v>
      </c>
      <c r="K93" s="62"/>
      <c r="L93" s="62"/>
      <c r="M93" s="63">
        <v>1.2</v>
      </c>
      <c r="N93" s="51">
        <v>1.03</v>
      </c>
      <c r="O93" s="27" t="s">
        <v>240</v>
      </c>
      <c r="P93" s="27" t="s">
        <v>241</v>
      </c>
      <c r="Q93" s="9" t="s">
        <v>238</v>
      </c>
      <c r="R93" s="9"/>
      <c r="S93" s="92">
        <v>45917</v>
      </c>
    </row>
    <row r="94" spans="1:19" s="12" customFormat="1" ht="96.65" customHeight="1" x14ac:dyDescent="0.35">
      <c r="A94" s="10" t="s">
        <v>131</v>
      </c>
      <c r="B94" s="10" t="s">
        <v>20</v>
      </c>
      <c r="C94" s="10" t="s">
        <v>231</v>
      </c>
      <c r="D94" s="10" t="s">
        <v>232</v>
      </c>
      <c r="E94" s="10" t="s">
        <v>175</v>
      </c>
      <c r="F94" s="10" t="s">
        <v>234</v>
      </c>
      <c r="G94" s="34" t="s">
        <v>24</v>
      </c>
      <c r="H94" s="37" t="s">
        <v>20</v>
      </c>
      <c r="I94" s="73"/>
      <c r="J94" s="62">
        <v>0.2</v>
      </c>
      <c r="K94" s="62"/>
      <c r="L94" s="62"/>
      <c r="M94" s="63">
        <v>1.2</v>
      </c>
      <c r="N94" s="51">
        <v>1.03</v>
      </c>
      <c r="O94" s="27" t="s">
        <v>240</v>
      </c>
      <c r="P94" s="27" t="s">
        <v>241</v>
      </c>
      <c r="Q94" s="9" t="s">
        <v>238</v>
      </c>
      <c r="R94" s="9"/>
      <c r="S94" s="92">
        <v>45917</v>
      </c>
    </row>
    <row r="95" spans="1:19" s="12" customFormat="1" ht="103.5" customHeight="1" x14ac:dyDescent="0.35">
      <c r="A95" s="10" t="s">
        <v>131</v>
      </c>
      <c r="B95" s="10" t="s">
        <v>20</v>
      </c>
      <c r="C95" s="10" t="s">
        <v>231</v>
      </c>
      <c r="D95" s="10" t="s">
        <v>232</v>
      </c>
      <c r="E95" s="10" t="s">
        <v>186</v>
      </c>
      <c r="F95" s="10" t="s">
        <v>234</v>
      </c>
      <c r="G95" s="34" t="s">
        <v>24</v>
      </c>
      <c r="H95" s="37" t="s">
        <v>20</v>
      </c>
      <c r="I95" s="73"/>
      <c r="J95" s="62">
        <v>0.2</v>
      </c>
      <c r="K95" s="62"/>
      <c r="L95" s="62"/>
      <c r="M95" s="63">
        <v>1.2</v>
      </c>
      <c r="N95" s="51">
        <v>1.03</v>
      </c>
      <c r="O95" s="27" t="s">
        <v>240</v>
      </c>
      <c r="P95" s="27" t="s">
        <v>241</v>
      </c>
      <c r="Q95" s="9" t="s">
        <v>238</v>
      </c>
      <c r="R95" s="9"/>
      <c r="S95" s="92">
        <v>45917</v>
      </c>
    </row>
    <row r="96" spans="1:19" s="12" customFormat="1" ht="46.5" x14ac:dyDescent="0.35">
      <c r="A96" s="10" t="s">
        <v>131</v>
      </c>
      <c r="B96" s="10" t="s">
        <v>24</v>
      </c>
      <c r="C96" s="10" t="s">
        <v>137</v>
      </c>
      <c r="D96" s="10" t="s">
        <v>138</v>
      </c>
      <c r="E96" s="10" t="s">
        <v>157</v>
      </c>
      <c r="F96" s="10" t="s">
        <v>140</v>
      </c>
      <c r="G96" s="34" t="s">
        <v>20</v>
      </c>
      <c r="H96" s="35" t="s">
        <v>24</v>
      </c>
      <c r="I96" s="35"/>
      <c r="J96" s="35"/>
      <c r="K96" s="35"/>
      <c r="L96" s="35"/>
      <c r="M96" s="52">
        <v>1</v>
      </c>
      <c r="N96" s="51">
        <v>1</v>
      </c>
      <c r="O96" s="10" t="s">
        <v>156</v>
      </c>
      <c r="P96" s="10" t="s">
        <v>156</v>
      </c>
      <c r="S96" s="91">
        <v>45910</v>
      </c>
    </row>
    <row r="97" spans="1:19" s="12" customFormat="1" ht="46.5" x14ac:dyDescent="0.35">
      <c r="A97" s="10" t="s">
        <v>131</v>
      </c>
      <c r="B97" s="10" t="s">
        <v>24</v>
      </c>
      <c r="C97" s="10" t="s">
        <v>163</v>
      </c>
      <c r="D97" s="10" t="s">
        <v>242</v>
      </c>
      <c r="E97" s="11" t="s">
        <v>139</v>
      </c>
      <c r="F97" s="10" t="s">
        <v>243</v>
      </c>
      <c r="G97" s="34" t="s">
        <v>20</v>
      </c>
      <c r="H97" s="35" t="s">
        <v>24</v>
      </c>
      <c r="I97" s="35"/>
      <c r="J97" s="35"/>
      <c r="K97" s="35"/>
      <c r="L97" s="35"/>
      <c r="M97" s="58">
        <f>1-(Table1[[#This Row],[2026 Recommended Free Ridership]])+Table1[[#This Row],[2026 Recommended Participant Spillover]]+Table1[[#This Row],[2026 Recommended Non-participant Spillover]]+Table1[[#This Row],[2026 Recommended Active EESP Spillover]]</f>
        <v>1</v>
      </c>
      <c r="N97" s="51">
        <v>1</v>
      </c>
      <c r="O97" s="16" t="s">
        <v>244</v>
      </c>
      <c r="P97" s="16" t="s">
        <v>244</v>
      </c>
      <c r="S97" s="91">
        <v>45910</v>
      </c>
    </row>
    <row r="98" spans="1:19" s="12" customFormat="1" ht="46.5" x14ac:dyDescent="0.35">
      <c r="A98" s="10" t="s">
        <v>131</v>
      </c>
      <c r="B98" s="10" t="s">
        <v>24</v>
      </c>
      <c r="C98" s="10" t="s">
        <v>163</v>
      </c>
      <c r="D98" s="10" t="s">
        <v>242</v>
      </c>
      <c r="E98" s="10" t="s">
        <v>245</v>
      </c>
      <c r="F98" s="10" t="s">
        <v>243</v>
      </c>
      <c r="G98" s="34" t="s">
        <v>20</v>
      </c>
      <c r="H98" s="35" t="s">
        <v>24</v>
      </c>
      <c r="I98" s="35"/>
      <c r="J98" s="35"/>
      <c r="K98" s="35"/>
      <c r="L98" s="35"/>
      <c r="M98" s="58">
        <f>1-(Table1[[#This Row],[2026 Recommended Free Ridership]])+Table1[[#This Row],[2026 Recommended Participant Spillover]]+Table1[[#This Row],[2026 Recommended Non-participant Spillover]]+Table1[[#This Row],[2026 Recommended Active EESP Spillover]]</f>
        <v>1</v>
      </c>
      <c r="N98" s="51">
        <v>1</v>
      </c>
      <c r="O98" s="16" t="s">
        <v>244</v>
      </c>
      <c r="P98" s="16" t="s">
        <v>244</v>
      </c>
      <c r="S98" s="91">
        <v>45910</v>
      </c>
    </row>
    <row r="99" spans="1:19" s="12" customFormat="1" ht="46.5" x14ac:dyDescent="0.35">
      <c r="A99" s="10" t="s">
        <v>131</v>
      </c>
      <c r="B99" s="10" t="s">
        <v>24</v>
      </c>
      <c r="C99" s="10" t="s">
        <v>163</v>
      </c>
      <c r="D99" s="10" t="s">
        <v>242</v>
      </c>
      <c r="E99" s="10" t="s">
        <v>246</v>
      </c>
      <c r="F99" s="10" t="s">
        <v>243</v>
      </c>
      <c r="G99" s="34" t="s">
        <v>20</v>
      </c>
      <c r="H99" s="35" t="s">
        <v>24</v>
      </c>
      <c r="I99" s="35"/>
      <c r="J99" s="35"/>
      <c r="K99" s="35"/>
      <c r="L99" s="35"/>
      <c r="M99" s="58">
        <f>1-(Table1[[#This Row],[2026 Recommended Free Ridership]])+Table1[[#This Row],[2026 Recommended Participant Spillover]]+Table1[[#This Row],[2026 Recommended Non-participant Spillover]]+Table1[[#This Row],[2026 Recommended Active EESP Spillover]]</f>
        <v>1</v>
      </c>
      <c r="N99" s="51">
        <v>1</v>
      </c>
      <c r="O99" s="16" t="s">
        <v>244</v>
      </c>
      <c r="P99" s="16" t="s">
        <v>244</v>
      </c>
      <c r="S99" s="91">
        <v>45910</v>
      </c>
    </row>
    <row r="100" spans="1:19" s="12" customFormat="1" ht="46.5" x14ac:dyDescent="0.35">
      <c r="A100" s="10" t="s">
        <v>131</v>
      </c>
      <c r="B100" s="10" t="s">
        <v>24</v>
      </c>
      <c r="C100" s="10" t="s">
        <v>163</v>
      </c>
      <c r="D100" s="10" t="s">
        <v>242</v>
      </c>
      <c r="E100" s="10" t="s">
        <v>247</v>
      </c>
      <c r="F100" s="10" t="s">
        <v>243</v>
      </c>
      <c r="G100" s="34" t="s">
        <v>20</v>
      </c>
      <c r="H100" s="35" t="s">
        <v>24</v>
      </c>
      <c r="I100" s="35"/>
      <c r="J100" s="35"/>
      <c r="K100" s="35"/>
      <c r="L100" s="35"/>
      <c r="M100" s="58">
        <f>1-(Table1[[#This Row],[2026 Recommended Free Ridership]])+Table1[[#This Row],[2026 Recommended Participant Spillover]]+Table1[[#This Row],[2026 Recommended Non-participant Spillover]]+Table1[[#This Row],[2026 Recommended Active EESP Spillover]]</f>
        <v>1</v>
      </c>
      <c r="N100" s="51">
        <v>1</v>
      </c>
      <c r="O100" s="16" t="s">
        <v>244</v>
      </c>
      <c r="P100" s="16" t="s">
        <v>244</v>
      </c>
      <c r="S100" s="91">
        <v>45910</v>
      </c>
    </row>
    <row r="101" spans="1:19" s="12" customFormat="1" ht="46.5" x14ac:dyDescent="0.35">
      <c r="A101" s="10" t="s">
        <v>131</v>
      </c>
      <c r="B101" s="10" t="s">
        <v>24</v>
      </c>
      <c r="C101" s="10" t="s">
        <v>163</v>
      </c>
      <c r="D101" s="10" t="s">
        <v>242</v>
      </c>
      <c r="E101" s="10" t="s">
        <v>248</v>
      </c>
      <c r="F101" s="10" t="s">
        <v>243</v>
      </c>
      <c r="G101" s="34" t="s">
        <v>20</v>
      </c>
      <c r="H101" s="35" t="s">
        <v>24</v>
      </c>
      <c r="I101" s="35"/>
      <c r="J101" s="35"/>
      <c r="K101" s="35"/>
      <c r="L101" s="35"/>
      <c r="M101" s="58">
        <f>1-(Table1[[#This Row],[2026 Recommended Free Ridership]])+Table1[[#This Row],[2026 Recommended Participant Spillover]]+Table1[[#This Row],[2026 Recommended Non-participant Spillover]]+Table1[[#This Row],[2026 Recommended Active EESP Spillover]]</f>
        <v>1</v>
      </c>
      <c r="N101" s="51">
        <v>1</v>
      </c>
      <c r="O101" s="16" t="s">
        <v>244</v>
      </c>
      <c r="P101" s="16" t="s">
        <v>244</v>
      </c>
      <c r="S101" s="91">
        <v>45910</v>
      </c>
    </row>
    <row r="102" spans="1:19" s="12" customFormat="1" ht="46.5" x14ac:dyDescent="0.35">
      <c r="A102" s="10" t="s">
        <v>131</v>
      </c>
      <c r="B102" s="10" t="s">
        <v>24</v>
      </c>
      <c r="C102" s="10" t="s">
        <v>163</v>
      </c>
      <c r="D102" s="10" t="s">
        <v>242</v>
      </c>
      <c r="E102" s="10" t="s">
        <v>249</v>
      </c>
      <c r="F102" s="10" t="s">
        <v>243</v>
      </c>
      <c r="G102" s="34" t="s">
        <v>20</v>
      </c>
      <c r="H102" s="35" t="s">
        <v>24</v>
      </c>
      <c r="I102" s="35"/>
      <c r="J102" s="35"/>
      <c r="K102" s="35"/>
      <c r="L102" s="35"/>
      <c r="M102" s="58">
        <f>1-(Table1[[#This Row],[2026 Recommended Free Ridership]])+Table1[[#This Row],[2026 Recommended Participant Spillover]]+Table1[[#This Row],[2026 Recommended Non-participant Spillover]]+Table1[[#This Row],[2026 Recommended Active EESP Spillover]]</f>
        <v>1</v>
      </c>
      <c r="N102" s="51">
        <v>1</v>
      </c>
      <c r="O102" s="16" t="s">
        <v>244</v>
      </c>
      <c r="P102" s="16" t="s">
        <v>244</v>
      </c>
      <c r="S102" s="91">
        <v>45910</v>
      </c>
    </row>
    <row r="103" spans="1:19" s="12" customFormat="1" ht="46.5" x14ac:dyDescent="0.35">
      <c r="A103" s="10" t="s">
        <v>131</v>
      </c>
      <c r="B103" s="10" t="s">
        <v>24</v>
      </c>
      <c r="C103" s="10" t="s">
        <v>163</v>
      </c>
      <c r="D103" s="10" t="s">
        <v>242</v>
      </c>
      <c r="E103" s="10" t="s">
        <v>250</v>
      </c>
      <c r="F103" s="10" t="s">
        <v>243</v>
      </c>
      <c r="G103" s="34" t="s">
        <v>20</v>
      </c>
      <c r="H103" s="35" t="s">
        <v>24</v>
      </c>
      <c r="I103" s="35"/>
      <c r="J103" s="35"/>
      <c r="K103" s="35"/>
      <c r="L103" s="35"/>
      <c r="M103" s="58">
        <f>1-(Table1[[#This Row],[2026 Recommended Free Ridership]])+Table1[[#This Row],[2026 Recommended Participant Spillover]]+Table1[[#This Row],[2026 Recommended Non-participant Spillover]]+Table1[[#This Row],[2026 Recommended Active EESP Spillover]]</f>
        <v>1</v>
      </c>
      <c r="N103" s="51">
        <v>1</v>
      </c>
      <c r="O103" s="16" t="s">
        <v>244</v>
      </c>
      <c r="P103" s="16" t="s">
        <v>244</v>
      </c>
      <c r="S103" s="91">
        <v>45910</v>
      </c>
    </row>
    <row r="104" spans="1:19" s="12" customFormat="1" ht="46.5" x14ac:dyDescent="0.35">
      <c r="A104" s="10" t="s">
        <v>131</v>
      </c>
      <c r="B104" s="10" t="s">
        <v>24</v>
      </c>
      <c r="C104" s="10" t="s">
        <v>163</v>
      </c>
      <c r="D104" s="10" t="s">
        <v>242</v>
      </c>
      <c r="E104" s="10" t="s">
        <v>251</v>
      </c>
      <c r="F104" s="10" t="s">
        <v>243</v>
      </c>
      <c r="G104" s="34" t="s">
        <v>20</v>
      </c>
      <c r="H104" s="35" t="s">
        <v>24</v>
      </c>
      <c r="I104" s="35"/>
      <c r="J104" s="35"/>
      <c r="K104" s="35"/>
      <c r="L104" s="35"/>
      <c r="M104" s="58">
        <f>1-(Table1[[#This Row],[2026 Recommended Free Ridership]])+Table1[[#This Row],[2026 Recommended Participant Spillover]]+Table1[[#This Row],[2026 Recommended Non-participant Spillover]]+Table1[[#This Row],[2026 Recommended Active EESP Spillover]]</f>
        <v>1</v>
      </c>
      <c r="N104" s="51">
        <v>1</v>
      </c>
      <c r="O104" s="16" t="s">
        <v>244</v>
      </c>
      <c r="P104" s="16" t="s">
        <v>244</v>
      </c>
      <c r="S104" s="91">
        <v>45910</v>
      </c>
    </row>
    <row r="105" spans="1:19" s="12" customFormat="1" ht="46.5" x14ac:dyDescent="0.35">
      <c r="A105" s="10" t="s">
        <v>131</v>
      </c>
      <c r="B105" s="10" t="s">
        <v>24</v>
      </c>
      <c r="C105" s="10" t="s">
        <v>163</v>
      </c>
      <c r="D105" s="10" t="s">
        <v>242</v>
      </c>
      <c r="E105" s="10" t="s">
        <v>78</v>
      </c>
      <c r="F105" s="10" t="s">
        <v>243</v>
      </c>
      <c r="G105" s="34" t="s">
        <v>20</v>
      </c>
      <c r="H105" s="35" t="s">
        <v>24</v>
      </c>
      <c r="I105" s="35"/>
      <c r="J105" s="35"/>
      <c r="K105" s="35"/>
      <c r="L105" s="35"/>
      <c r="M105" s="58">
        <f>1-(Table1[[#This Row],[2026 Recommended Free Ridership]])+Table1[[#This Row],[2026 Recommended Participant Spillover]]+Table1[[#This Row],[2026 Recommended Non-participant Spillover]]+Table1[[#This Row],[2026 Recommended Active EESP Spillover]]</f>
        <v>1</v>
      </c>
      <c r="N105" s="51">
        <v>1</v>
      </c>
      <c r="O105" s="16" t="s">
        <v>244</v>
      </c>
      <c r="P105" s="16" t="s">
        <v>244</v>
      </c>
      <c r="S105" s="91">
        <v>45910</v>
      </c>
    </row>
    <row r="106" spans="1:19" s="12" customFormat="1" ht="46.5" x14ac:dyDescent="0.35">
      <c r="A106" s="10" t="s">
        <v>131</v>
      </c>
      <c r="B106" s="10" t="s">
        <v>24</v>
      </c>
      <c r="C106" s="10" t="s">
        <v>163</v>
      </c>
      <c r="D106" s="10" t="s">
        <v>242</v>
      </c>
      <c r="E106" s="10" t="s">
        <v>252</v>
      </c>
      <c r="F106" s="10" t="s">
        <v>243</v>
      </c>
      <c r="G106" s="34" t="s">
        <v>20</v>
      </c>
      <c r="H106" s="35" t="s">
        <v>24</v>
      </c>
      <c r="I106" s="35"/>
      <c r="J106" s="35"/>
      <c r="K106" s="35"/>
      <c r="L106" s="35"/>
      <c r="M106" s="58">
        <f>1-(Table1[[#This Row],[2026 Recommended Free Ridership]])+Table1[[#This Row],[2026 Recommended Participant Spillover]]+Table1[[#This Row],[2026 Recommended Non-participant Spillover]]+Table1[[#This Row],[2026 Recommended Active EESP Spillover]]</f>
        <v>1</v>
      </c>
      <c r="N106" s="51">
        <v>1</v>
      </c>
      <c r="O106" s="16" t="s">
        <v>244</v>
      </c>
      <c r="P106" s="16" t="s">
        <v>244</v>
      </c>
      <c r="S106" s="91">
        <v>45910</v>
      </c>
    </row>
    <row r="107" spans="1:19" s="12" customFormat="1" ht="46.5" x14ac:dyDescent="0.35">
      <c r="A107" s="10" t="s">
        <v>131</v>
      </c>
      <c r="B107" s="10" t="s">
        <v>24</v>
      </c>
      <c r="C107" s="10" t="s">
        <v>163</v>
      </c>
      <c r="D107" s="10" t="s">
        <v>242</v>
      </c>
      <c r="E107" s="10" t="s">
        <v>253</v>
      </c>
      <c r="F107" s="10" t="s">
        <v>243</v>
      </c>
      <c r="G107" s="34" t="s">
        <v>20</v>
      </c>
      <c r="H107" s="35" t="s">
        <v>24</v>
      </c>
      <c r="I107" s="35"/>
      <c r="J107" s="35"/>
      <c r="K107" s="35"/>
      <c r="L107" s="35"/>
      <c r="M107" s="58">
        <f>1-(Table1[[#This Row],[2026 Recommended Free Ridership]])+Table1[[#This Row],[2026 Recommended Participant Spillover]]+Table1[[#This Row],[2026 Recommended Non-participant Spillover]]+Table1[[#This Row],[2026 Recommended Active EESP Spillover]]</f>
        <v>1</v>
      </c>
      <c r="N107" s="51">
        <v>1</v>
      </c>
      <c r="O107" s="16" t="s">
        <v>244</v>
      </c>
      <c r="P107" s="16" t="s">
        <v>244</v>
      </c>
      <c r="S107" s="91">
        <v>45910</v>
      </c>
    </row>
    <row r="108" spans="1:19" s="12" customFormat="1" ht="46.5" x14ac:dyDescent="0.35">
      <c r="A108" s="10" t="s">
        <v>131</v>
      </c>
      <c r="B108" s="10" t="s">
        <v>24</v>
      </c>
      <c r="C108" s="10" t="s">
        <v>163</v>
      </c>
      <c r="D108" s="10" t="s">
        <v>242</v>
      </c>
      <c r="E108" s="10" t="s">
        <v>254</v>
      </c>
      <c r="F108" s="10" t="s">
        <v>243</v>
      </c>
      <c r="G108" s="34" t="s">
        <v>20</v>
      </c>
      <c r="H108" s="35" t="s">
        <v>24</v>
      </c>
      <c r="I108" s="35"/>
      <c r="J108" s="35"/>
      <c r="K108" s="35"/>
      <c r="L108" s="35"/>
      <c r="M108" s="58">
        <f>1-(Table1[[#This Row],[2026 Recommended Free Ridership]])+Table1[[#This Row],[2026 Recommended Participant Spillover]]+Table1[[#This Row],[2026 Recommended Non-participant Spillover]]+Table1[[#This Row],[2026 Recommended Active EESP Spillover]]</f>
        <v>1</v>
      </c>
      <c r="N108" s="51">
        <v>1</v>
      </c>
      <c r="O108" s="16" t="s">
        <v>244</v>
      </c>
      <c r="P108" s="16" t="s">
        <v>244</v>
      </c>
      <c r="S108" s="91">
        <v>45910</v>
      </c>
    </row>
    <row r="109" spans="1:19" s="12" customFormat="1" ht="46.5" x14ac:dyDescent="0.35">
      <c r="A109" s="10" t="s">
        <v>131</v>
      </c>
      <c r="B109" s="10" t="s">
        <v>24</v>
      </c>
      <c r="C109" s="10" t="s">
        <v>163</v>
      </c>
      <c r="D109" s="10" t="s">
        <v>242</v>
      </c>
      <c r="E109" s="10" t="s">
        <v>255</v>
      </c>
      <c r="F109" s="10" t="s">
        <v>243</v>
      </c>
      <c r="G109" s="34" t="s">
        <v>20</v>
      </c>
      <c r="H109" s="35" t="s">
        <v>24</v>
      </c>
      <c r="I109" s="35"/>
      <c r="J109" s="35"/>
      <c r="K109" s="35"/>
      <c r="L109" s="35"/>
      <c r="M109" s="58">
        <f>1-(Table1[[#This Row],[2026 Recommended Free Ridership]])+Table1[[#This Row],[2026 Recommended Participant Spillover]]+Table1[[#This Row],[2026 Recommended Non-participant Spillover]]+Table1[[#This Row],[2026 Recommended Active EESP Spillover]]</f>
        <v>1</v>
      </c>
      <c r="N109" s="51">
        <v>1</v>
      </c>
      <c r="O109" s="16" t="s">
        <v>244</v>
      </c>
      <c r="P109" s="16" t="s">
        <v>244</v>
      </c>
      <c r="S109" s="91">
        <v>45910</v>
      </c>
    </row>
    <row r="110" spans="1:19" s="12" customFormat="1" ht="46.5" x14ac:dyDescent="0.35">
      <c r="A110" s="10" t="s">
        <v>131</v>
      </c>
      <c r="B110" s="10" t="s">
        <v>24</v>
      </c>
      <c r="C110" s="10" t="s">
        <v>163</v>
      </c>
      <c r="D110" s="10" t="s">
        <v>242</v>
      </c>
      <c r="E110" s="10" t="s">
        <v>256</v>
      </c>
      <c r="F110" s="10" t="s">
        <v>243</v>
      </c>
      <c r="G110" s="34" t="s">
        <v>20</v>
      </c>
      <c r="H110" s="35" t="s">
        <v>24</v>
      </c>
      <c r="I110" s="35"/>
      <c r="J110" s="35"/>
      <c r="K110" s="35"/>
      <c r="L110" s="35"/>
      <c r="M110" s="58">
        <f>1-(Table1[[#This Row],[2026 Recommended Free Ridership]])+Table1[[#This Row],[2026 Recommended Participant Spillover]]+Table1[[#This Row],[2026 Recommended Non-participant Spillover]]+Table1[[#This Row],[2026 Recommended Active EESP Spillover]]</f>
        <v>1</v>
      </c>
      <c r="N110" s="51">
        <v>1</v>
      </c>
      <c r="O110" s="16" t="s">
        <v>244</v>
      </c>
      <c r="P110" s="16" t="s">
        <v>244</v>
      </c>
      <c r="S110" s="91">
        <v>45910</v>
      </c>
    </row>
    <row r="111" spans="1:19" s="12" customFormat="1" ht="46.5" x14ac:dyDescent="0.35">
      <c r="A111" s="10" t="s">
        <v>131</v>
      </c>
      <c r="B111" s="10" t="s">
        <v>24</v>
      </c>
      <c r="C111" s="10" t="s">
        <v>163</v>
      </c>
      <c r="D111" s="10" t="s">
        <v>242</v>
      </c>
      <c r="E111" s="10" t="s">
        <v>257</v>
      </c>
      <c r="F111" s="10" t="s">
        <v>243</v>
      </c>
      <c r="G111" s="34" t="s">
        <v>20</v>
      </c>
      <c r="H111" s="35" t="s">
        <v>24</v>
      </c>
      <c r="I111" s="35"/>
      <c r="J111" s="35"/>
      <c r="K111" s="35"/>
      <c r="L111" s="35"/>
      <c r="M111" s="58">
        <f>1-(Table1[[#This Row],[2026 Recommended Free Ridership]])+Table1[[#This Row],[2026 Recommended Participant Spillover]]+Table1[[#This Row],[2026 Recommended Non-participant Spillover]]+Table1[[#This Row],[2026 Recommended Active EESP Spillover]]</f>
        <v>1</v>
      </c>
      <c r="N111" s="51">
        <v>1</v>
      </c>
      <c r="O111" s="16" t="s">
        <v>244</v>
      </c>
      <c r="P111" s="16" t="s">
        <v>244</v>
      </c>
      <c r="S111" s="91">
        <v>45910</v>
      </c>
    </row>
    <row r="112" spans="1:19" s="12" customFormat="1" ht="31" x14ac:dyDescent="0.35">
      <c r="A112" s="10" t="s">
        <v>131</v>
      </c>
      <c r="B112" s="10" t="s">
        <v>24</v>
      </c>
      <c r="C112" s="10" t="s">
        <v>163</v>
      </c>
      <c r="D112" s="10" t="s">
        <v>258</v>
      </c>
      <c r="E112" s="10" t="s">
        <v>159</v>
      </c>
      <c r="F112" s="10" t="s">
        <v>259</v>
      </c>
      <c r="G112" s="34" t="s">
        <v>20</v>
      </c>
      <c r="H112" s="35" t="s">
        <v>24</v>
      </c>
      <c r="I112" s="35"/>
      <c r="J112" s="35"/>
      <c r="K112" s="35"/>
      <c r="L112" s="35"/>
      <c r="M112" s="58">
        <f>1-(Table1[[#This Row],[2026 Recommended Free Ridership]])+Table1[[#This Row],[2026 Recommended Participant Spillover]]+Table1[[#This Row],[2026 Recommended Non-participant Spillover]]+Table1[[#This Row],[2026 Recommended Active EESP Spillover]]</f>
        <v>1</v>
      </c>
      <c r="N112" s="51">
        <v>1</v>
      </c>
      <c r="O112" s="16" t="s">
        <v>244</v>
      </c>
      <c r="P112" s="16" t="s">
        <v>244</v>
      </c>
      <c r="S112" s="91">
        <v>45910</v>
      </c>
    </row>
    <row r="113" spans="1:19" s="12" customFormat="1" ht="31" x14ac:dyDescent="0.35">
      <c r="A113" s="10" t="s">
        <v>131</v>
      </c>
      <c r="B113" s="10" t="s">
        <v>24</v>
      </c>
      <c r="C113" s="10" t="s">
        <v>163</v>
      </c>
      <c r="D113" s="10" t="s">
        <v>22</v>
      </c>
      <c r="E113" s="11"/>
      <c r="F113" s="11"/>
      <c r="G113" s="34" t="s">
        <v>20</v>
      </c>
      <c r="H113" s="35" t="s">
        <v>24</v>
      </c>
      <c r="I113" s="35"/>
      <c r="J113" s="35"/>
      <c r="K113" s="35"/>
      <c r="L113" s="35"/>
      <c r="M113" s="58">
        <f>1-(Table1[[#This Row],[2026 Recommended Free Ridership]])+Table1[[#This Row],[2026 Recommended Participant Spillover]]+Table1[[#This Row],[2026 Recommended Non-participant Spillover]]+Table1[[#This Row],[2026 Recommended Active EESP Spillover]]</f>
        <v>1</v>
      </c>
      <c r="N113" s="68">
        <v>1</v>
      </c>
      <c r="O113" s="16" t="s">
        <v>244</v>
      </c>
      <c r="P113" s="16" t="s">
        <v>244</v>
      </c>
      <c r="S113" s="91">
        <v>45910</v>
      </c>
    </row>
    <row r="114" spans="1:19" s="12" customFormat="1" ht="46.5" x14ac:dyDescent="0.35">
      <c r="A114" s="10" t="s">
        <v>131</v>
      </c>
      <c r="B114" s="10" t="s">
        <v>24</v>
      </c>
      <c r="C114" s="10" t="s">
        <v>260</v>
      </c>
      <c r="D114" s="10" t="s">
        <v>261</v>
      </c>
      <c r="E114" s="11" t="s">
        <v>159</v>
      </c>
      <c r="F114" s="10" t="s">
        <v>262</v>
      </c>
      <c r="G114" s="34" t="s">
        <v>20</v>
      </c>
      <c r="H114" s="35" t="s">
        <v>263</v>
      </c>
      <c r="I114" s="35"/>
      <c r="J114" s="35"/>
      <c r="K114" s="35"/>
      <c r="L114" s="35"/>
      <c r="M114" s="58">
        <f>1-(Table1[[#This Row],[2026 Recommended Free Ridership]])+Table1[[#This Row],[2026 Recommended Participant Spillover]]+Table1[[#This Row],[2026 Recommended Non-participant Spillover]]+Table1[[#This Row],[2026 Recommended Active EESP Spillover]]</f>
        <v>1</v>
      </c>
      <c r="N114" s="51">
        <v>1</v>
      </c>
      <c r="O114" s="16" t="s">
        <v>244</v>
      </c>
      <c r="P114" s="16" t="s">
        <v>244</v>
      </c>
      <c r="S114" s="91">
        <v>45910</v>
      </c>
    </row>
    <row r="115" spans="1:19" s="12" customFormat="1" ht="16" customHeight="1" x14ac:dyDescent="0.35">
      <c r="A115" s="10" t="s">
        <v>131</v>
      </c>
      <c r="B115" s="10" t="s">
        <v>24</v>
      </c>
      <c r="C115" s="10" t="s">
        <v>187</v>
      </c>
      <c r="D115" s="10" t="s">
        <v>188</v>
      </c>
      <c r="E115" s="10" t="s">
        <v>189</v>
      </c>
      <c r="F115" s="10" t="s">
        <v>190</v>
      </c>
      <c r="G115" s="34" t="s">
        <v>20</v>
      </c>
      <c r="H115" s="35" t="s">
        <v>24</v>
      </c>
      <c r="I115" s="35"/>
      <c r="J115" s="35"/>
      <c r="K115" s="35"/>
      <c r="L115" s="35"/>
      <c r="M115" s="58">
        <f>1-(Table1[[#This Row],[2026 Recommended Free Ridership]])+Table1[[#This Row],[2026 Recommended Participant Spillover]]+Table1[[#This Row],[2026 Recommended Non-participant Spillover]]+Table1[[#This Row],[2026 Recommended Active EESP Spillover]]</f>
        <v>1</v>
      </c>
      <c r="N115" s="51">
        <v>1</v>
      </c>
      <c r="O115" s="16" t="s">
        <v>244</v>
      </c>
      <c r="P115" s="16" t="s">
        <v>244</v>
      </c>
      <c r="S115" s="91">
        <v>45910</v>
      </c>
    </row>
    <row r="116" spans="1:19" s="12" customFormat="1" ht="16" customHeight="1" x14ac:dyDescent="0.35">
      <c r="A116" s="10" t="s">
        <v>131</v>
      </c>
      <c r="B116" s="10" t="s">
        <v>24</v>
      </c>
      <c r="C116" s="10" t="s">
        <v>187</v>
      </c>
      <c r="D116" s="10" t="s">
        <v>188</v>
      </c>
      <c r="E116" s="10" t="s">
        <v>192</v>
      </c>
      <c r="F116" s="10" t="s">
        <v>190</v>
      </c>
      <c r="G116" s="34" t="s">
        <v>20</v>
      </c>
      <c r="H116" s="35" t="s">
        <v>24</v>
      </c>
      <c r="I116" s="35"/>
      <c r="J116" s="35"/>
      <c r="K116" s="35"/>
      <c r="L116" s="35"/>
      <c r="M116" s="58">
        <f>1-(Table1[[#This Row],[2026 Recommended Free Ridership]])+Table1[[#This Row],[2026 Recommended Participant Spillover]]+Table1[[#This Row],[2026 Recommended Non-participant Spillover]]+Table1[[#This Row],[2026 Recommended Active EESP Spillover]]</f>
        <v>1</v>
      </c>
      <c r="N116" s="51">
        <v>1</v>
      </c>
      <c r="O116" s="16" t="s">
        <v>244</v>
      </c>
      <c r="P116" s="16" t="s">
        <v>244</v>
      </c>
      <c r="S116" s="91">
        <v>45910</v>
      </c>
    </row>
    <row r="117" spans="1:19" s="12" customFormat="1" ht="16" customHeight="1" x14ac:dyDescent="0.35">
      <c r="A117" s="10" t="s">
        <v>131</v>
      </c>
      <c r="B117" s="10" t="s">
        <v>24</v>
      </c>
      <c r="C117" s="10" t="s">
        <v>187</v>
      </c>
      <c r="D117" s="10" t="s">
        <v>188</v>
      </c>
      <c r="E117" s="10" t="s">
        <v>193</v>
      </c>
      <c r="F117" s="10" t="s">
        <v>190</v>
      </c>
      <c r="G117" s="34" t="s">
        <v>20</v>
      </c>
      <c r="H117" s="35" t="s">
        <v>24</v>
      </c>
      <c r="I117" s="35"/>
      <c r="J117" s="35"/>
      <c r="K117" s="35"/>
      <c r="L117" s="35"/>
      <c r="M117" s="58">
        <f>1-(Table1[[#This Row],[2026 Recommended Free Ridership]])+Table1[[#This Row],[2026 Recommended Participant Spillover]]+Table1[[#This Row],[2026 Recommended Non-participant Spillover]]+Table1[[#This Row],[2026 Recommended Active EESP Spillover]]</f>
        <v>1</v>
      </c>
      <c r="N117" s="51">
        <v>1</v>
      </c>
      <c r="O117" s="16" t="s">
        <v>244</v>
      </c>
      <c r="P117" s="16" t="s">
        <v>244</v>
      </c>
      <c r="S117" s="91">
        <v>45910</v>
      </c>
    </row>
    <row r="118" spans="1:19" s="12" customFormat="1" ht="16" customHeight="1" x14ac:dyDescent="0.35">
      <c r="A118" s="10" t="s">
        <v>131</v>
      </c>
      <c r="B118" s="10" t="s">
        <v>24</v>
      </c>
      <c r="C118" s="10" t="s">
        <v>187</v>
      </c>
      <c r="D118" s="10" t="s">
        <v>188</v>
      </c>
      <c r="E118" s="10" t="s">
        <v>194</v>
      </c>
      <c r="F118" s="10" t="s">
        <v>190</v>
      </c>
      <c r="G118" s="34" t="s">
        <v>20</v>
      </c>
      <c r="H118" s="35" t="s">
        <v>24</v>
      </c>
      <c r="I118" s="35"/>
      <c r="J118" s="35"/>
      <c r="K118" s="35"/>
      <c r="L118" s="35"/>
      <c r="M118" s="58">
        <f>1-(Table1[[#This Row],[2026 Recommended Free Ridership]])+Table1[[#This Row],[2026 Recommended Participant Spillover]]+Table1[[#This Row],[2026 Recommended Non-participant Spillover]]+Table1[[#This Row],[2026 Recommended Active EESP Spillover]]</f>
        <v>1</v>
      </c>
      <c r="N118" s="51">
        <v>1</v>
      </c>
      <c r="O118" s="16" t="s">
        <v>244</v>
      </c>
      <c r="P118" s="16" t="s">
        <v>244</v>
      </c>
      <c r="S118" s="91">
        <v>45910</v>
      </c>
    </row>
    <row r="119" spans="1:19" s="12" customFormat="1" ht="16" customHeight="1" x14ac:dyDescent="0.35">
      <c r="A119" s="10" t="s">
        <v>131</v>
      </c>
      <c r="B119" s="10" t="s">
        <v>24</v>
      </c>
      <c r="C119" s="10" t="s">
        <v>187</v>
      </c>
      <c r="D119" s="10" t="s">
        <v>188</v>
      </c>
      <c r="E119" s="10" t="s">
        <v>264</v>
      </c>
      <c r="F119" s="10" t="s">
        <v>190</v>
      </c>
      <c r="G119" s="34" t="s">
        <v>20</v>
      </c>
      <c r="H119" s="35" t="s">
        <v>24</v>
      </c>
      <c r="I119" s="35"/>
      <c r="J119" s="35"/>
      <c r="K119" s="35"/>
      <c r="L119" s="35"/>
      <c r="M119" s="58">
        <f>1-(Table1[[#This Row],[2026 Recommended Free Ridership]])+Table1[[#This Row],[2026 Recommended Participant Spillover]]+Table1[[#This Row],[2026 Recommended Non-participant Spillover]]+Table1[[#This Row],[2026 Recommended Active EESP Spillover]]</f>
        <v>1</v>
      </c>
      <c r="N119" s="51">
        <v>1</v>
      </c>
      <c r="O119" s="16" t="s">
        <v>244</v>
      </c>
      <c r="P119" s="16" t="s">
        <v>244</v>
      </c>
      <c r="S119" s="91">
        <v>45910</v>
      </c>
    </row>
    <row r="120" spans="1:19" s="12" customFormat="1" ht="16" customHeight="1" x14ac:dyDescent="0.35">
      <c r="A120" s="10" t="s">
        <v>131</v>
      </c>
      <c r="B120" s="10" t="s">
        <v>24</v>
      </c>
      <c r="C120" s="10" t="s">
        <v>187</v>
      </c>
      <c r="D120" s="10" t="s">
        <v>188</v>
      </c>
      <c r="E120" s="10" t="s">
        <v>197</v>
      </c>
      <c r="F120" s="10" t="s">
        <v>190</v>
      </c>
      <c r="G120" s="34" t="s">
        <v>20</v>
      </c>
      <c r="H120" s="35" t="s">
        <v>24</v>
      </c>
      <c r="I120" s="35"/>
      <c r="J120" s="35"/>
      <c r="K120" s="35"/>
      <c r="L120" s="35"/>
      <c r="M120" s="58">
        <f>1-(Table1[[#This Row],[2026 Recommended Free Ridership]])+Table1[[#This Row],[2026 Recommended Participant Spillover]]+Table1[[#This Row],[2026 Recommended Non-participant Spillover]]+Table1[[#This Row],[2026 Recommended Active EESP Spillover]]</f>
        <v>1</v>
      </c>
      <c r="N120" s="51">
        <v>1</v>
      </c>
      <c r="O120" s="16" t="s">
        <v>244</v>
      </c>
      <c r="P120" s="16" t="s">
        <v>244</v>
      </c>
      <c r="S120" s="91">
        <v>45910</v>
      </c>
    </row>
    <row r="121" spans="1:19" s="12" customFormat="1" ht="16" customHeight="1" x14ac:dyDescent="0.35">
      <c r="A121" s="10" t="s">
        <v>131</v>
      </c>
      <c r="B121" s="10" t="s">
        <v>24</v>
      </c>
      <c r="C121" s="10" t="s">
        <v>187</v>
      </c>
      <c r="D121" s="10" t="s">
        <v>188</v>
      </c>
      <c r="E121" s="10" t="s">
        <v>186</v>
      </c>
      <c r="F121" s="10" t="s">
        <v>190</v>
      </c>
      <c r="G121" s="34" t="s">
        <v>20</v>
      </c>
      <c r="H121" s="35" t="s">
        <v>24</v>
      </c>
      <c r="I121" s="35"/>
      <c r="J121" s="35"/>
      <c r="K121" s="35"/>
      <c r="L121" s="35"/>
      <c r="M121" s="58">
        <f>1-(Table1[[#This Row],[2026 Recommended Free Ridership]])+Table1[[#This Row],[2026 Recommended Participant Spillover]]+Table1[[#This Row],[2026 Recommended Non-participant Spillover]]+Table1[[#This Row],[2026 Recommended Active EESP Spillover]]</f>
        <v>1</v>
      </c>
      <c r="N121" s="51">
        <v>1</v>
      </c>
      <c r="O121" s="16" t="s">
        <v>244</v>
      </c>
      <c r="P121" s="16" t="s">
        <v>244</v>
      </c>
      <c r="S121" s="91">
        <v>45910</v>
      </c>
    </row>
    <row r="122" spans="1:19" s="12" customFormat="1" ht="16" customHeight="1" x14ac:dyDescent="0.35">
      <c r="A122" s="10" t="s">
        <v>131</v>
      </c>
      <c r="B122" s="10" t="s">
        <v>24</v>
      </c>
      <c r="C122" s="10" t="s">
        <v>187</v>
      </c>
      <c r="D122" s="10" t="s">
        <v>188</v>
      </c>
      <c r="E122" s="10" t="s">
        <v>198</v>
      </c>
      <c r="F122" s="10" t="s">
        <v>190</v>
      </c>
      <c r="G122" s="34" t="s">
        <v>20</v>
      </c>
      <c r="H122" s="35" t="s">
        <v>24</v>
      </c>
      <c r="I122" s="35"/>
      <c r="J122" s="35"/>
      <c r="K122" s="35"/>
      <c r="L122" s="35"/>
      <c r="M122" s="58">
        <f>1-(Table1[[#This Row],[2026 Recommended Free Ridership]])+Table1[[#This Row],[2026 Recommended Participant Spillover]]+Table1[[#This Row],[2026 Recommended Non-participant Spillover]]+Table1[[#This Row],[2026 Recommended Active EESP Spillover]]</f>
        <v>1</v>
      </c>
      <c r="N122" s="51">
        <v>1</v>
      </c>
      <c r="O122" s="16" t="s">
        <v>244</v>
      </c>
      <c r="P122" s="16" t="s">
        <v>244</v>
      </c>
      <c r="S122" s="91">
        <v>45910</v>
      </c>
    </row>
    <row r="123" spans="1:19" s="12" customFormat="1" ht="16" customHeight="1" x14ac:dyDescent="0.35">
      <c r="A123" s="10" t="s">
        <v>131</v>
      </c>
      <c r="B123" s="10" t="s">
        <v>24</v>
      </c>
      <c r="C123" s="10" t="s">
        <v>187</v>
      </c>
      <c r="D123" s="10" t="s">
        <v>188</v>
      </c>
      <c r="E123" s="10" t="s">
        <v>199</v>
      </c>
      <c r="F123" s="10" t="s">
        <v>190</v>
      </c>
      <c r="G123" s="34" t="s">
        <v>20</v>
      </c>
      <c r="H123" s="35" t="s">
        <v>24</v>
      </c>
      <c r="I123" s="35"/>
      <c r="J123" s="35"/>
      <c r="K123" s="35"/>
      <c r="L123" s="35"/>
      <c r="M123" s="58">
        <f>1-(Table1[[#This Row],[2026 Recommended Free Ridership]])+Table1[[#This Row],[2026 Recommended Participant Spillover]]+Table1[[#This Row],[2026 Recommended Non-participant Spillover]]+Table1[[#This Row],[2026 Recommended Active EESP Spillover]]</f>
        <v>1</v>
      </c>
      <c r="N123" s="51">
        <v>1</v>
      </c>
      <c r="O123" s="16" t="s">
        <v>244</v>
      </c>
      <c r="P123" s="16" t="s">
        <v>244</v>
      </c>
      <c r="S123" s="91">
        <v>45910</v>
      </c>
    </row>
    <row r="124" spans="1:19" s="12" customFormat="1" ht="31.75" customHeight="1" x14ac:dyDescent="0.35">
      <c r="A124" s="10" t="s">
        <v>131</v>
      </c>
      <c r="B124" s="10" t="s">
        <v>24</v>
      </c>
      <c r="C124" s="10" t="s">
        <v>187</v>
      </c>
      <c r="D124" s="10" t="s">
        <v>188</v>
      </c>
      <c r="E124" s="10" t="s">
        <v>200</v>
      </c>
      <c r="F124" s="10" t="s">
        <v>190</v>
      </c>
      <c r="G124" s="34" t="s">
        <v>20</v>
      </c>
      <c r="H124" s="35" t="s">
        <v>24</v>
      </c>
      <c r="I124" s="35"/>
      <c r="J124" s="35"/>
      <c r="K124" s="35"/>
      <c r="L124" s="35"/>
      <c r="M124" s="58">
        <f>1-(Table1[[#This Row],[2026 Recommended Free Ridership]])+Table1[[#This Row],[2026 Recommended Participant Spillover]]+Table1[[#This Row],[2026 Recommended Non-participant Spillover]]+Table1[[#This Row],[2026 Recommended Active EESP Spillover]]</f>
        <v>1</v>
      </c>
      <c r="N124" s="51">
        <v>1</v>
      </c>
      <c r="O124" s="16" t="s">
        <v>244</v>
      </c>
      <c r="P124" s="16" t="s">
        <v>244</v>
      </c>
      <c r="S124" s="91">
        <v>45910</v>
      </c>
    </row>
    <row r="125" spans="1:19" s="12" customFormat="1" ht="16" customHeight="1" x14ac:dyDescent="0.35">
      <c r="A125" s="10" t="s">
        <v>131</v>
      </c>
      <c r="B125" s="10" t="s">
        <v>24</v>
      </c>
      <c r="C125" s="10" t="s">
        <v>187</v>
      </c>
      <c r="D125" s="10" t="s">
        <v>188</v>
      </c>
      <c r="E125" s="10" t="s">
        <v>201</v>
      </c>
      <c r="F125" s="10" t="s">
        <v>190</v>
      </c>
      <c r="G125" s="34" t="s">
        <v>20</v>
      </c>
      <c r="H125" s="35" t="s">
        <v>24</v>
      </c>
      <c r="I125" s="35"/>
      <c r="J125" s="35"/>
      <c r="K125" s="35"/>
      <c r="L125" s="35"/>
      <c r="M125" s="58">
        <f>1-(Table1[[#This Row],[2026 Recommended Free Ridership]])+Table1[[#This Row],[2026 Recommended Participant Spillover]]+Table1[[#This Row],[2026 Recommended Non-participant Spillover]]+Table1[[#This Row],[2026 Recommended Active EESP Spillover]]</f>
        <v>1</v>
      </c>
      <c r="N125" s="51">
        <v>1</v>
      </c>
      <c r="O125" s="16" t="s">
        <v>244</v>
      </c>
      <c r="P125" s="16" t="s">
        <v>244</v>
      </c>
      <c r="S125" s="91">
        <v>45910</v>
      </c>
    </row>
    <row r="126" spans="1:19" s="12" customFormat="1" ht="16" customHeight="1" x14ac:dyDescent="0.35">
      <c r="A126" s="10" t="s">
        <v>131</v>
      </c>
      <c r="B126" s="10" t="s">
        <v>24</v>
      </c>
      <c r="C126" s="10" t="s">
        <v>187</v>
      </c>
      <c r="D126" s="10" t="s">
        <v>265</v>
      </c>
      <c r="E126" s="12" t="s">
        <v>189</v>
      </c>
      <c r="F126" s="10" t="s">
        <v>266</v>
      </c>
      <c r="G126" s="34" t="s">
        <v>20</v>
      </c>
      <c r="H126" s="35" t="s">
        <v>24</v>
      </c>
      <c r="I126" s="35"/>
      <c r="J126" s="35"/>
      <c r="K126" s="35"/>
      <c r="L126" s="35"/>
      <c r="M126" s="58">
        <f>1-(Table1[[#This Row],[2026 Recommended Free Ridership]])+Table1[[#This Row],[2026 Recommended Participant Spillover]]+Table1[[#This Row],[2026 Recommended Non-participant Spillover]]+Table1[[#This Row],[2026 Recommended Active EESP Spillover]]</f>
        <v>1</v>
      </c>
      <c r="N126" s="51">
        <v>1</v>
      </c>
      <c r="O126" s="16" t="s">
        <v>244</v>
      </c>
      <c r="P126" s="16" t="s">
        <v>244</v>
      </c>
      <c r="S126" s="91">
        <v>45910</v>
      </c>
    </row>
    <row r="127" spans="1:19" s="12" customFormat="1" ht="31.75" customHeight="1" x14ac:dyDescent="0.35">
      <c r="A127" s="10" t="s">
        <v>131</v>
      </c>
      <c r="B127" s="10" t="s">
        <v>24</v>
      </c>
      <c r="C127" s="10" t="s">
        <v>187</v>
      </c>
      <c r="D127" s="10" t="s">
        <v>265</v>
      </c>
      <c r="E127" s="10" t="s">
        <v>267</v>
      </c>
      <c r="F127" s="10" t="s">
        <v>266</v>
      </c>
      <c r="G127" s="34" t="s">
        <v>20</v>
      </c>
      <c r="H127" s="35" t="s">
        <v>24</v>
      </c>
      <c r="I127" s="35"/>
      <c r="J127" s="35"/>
      <c r="K127" s="35"/>
      <c r="L127" s="35"/>
      <c r="M127" s="58">
        <f>1-(Table1[[#This Row],[2026 Recommended Free Ridership]])+Table1[[#This Row],[2026 Recommended Participant Spillover]]+Table1[[#This Row],[2026 Recommended Non-participant Spillover]]+Table1[[#This Row],[2026 Recommended Active EESP Spillover]]</f>
        <v>1</v>
      </c>
      <c r="N127" s="51">
        <v>1</v>
      </c>
      <c r="O127" s="16" t="s">
        <v>244</v>
      </c>
      <c r="P127" s="16" t="s">
        <v>244</v>
      </c>
      <c r="S127" s="91">
        <v>45910</v>
      </c>
    </row>
    <row r="128" spans="1:19" s="12" customFormat="1" ht="16" customHeight="1" x14ac:dyDescent="0.35">
      <c r="A128" s="10" t="s">
        <v>131</v>
      </c>
      <c r="B128" s="10" t="s">
        <v>24</v>
      </c>
      <c r="C128" s="10" t="s">
        <v>187</v>
      </c>
      <c r="D128" s="10" t="s">
        <v>265</v>
      </c>
      <c r="E128" s="10" t="s">
        <v>194</v>
      </c>
      <c r="F128" s="10" t="s">
        <v>266</v>
      </c>
      <c r="G128" s="34" t="s">
        <v>20</v>
      </c>
      <c r="H128" s="35" t="s">
        <v>24</v>
      </c>
      <c r="I128" s="35"/>
      <c r="J128" s="35"/>
      <c r="K128" s="35"/>
      <c r="L128" s="35"/>
      <c r="M128" s="58">
        <f>1-(Table1[[#This Row],[2026 Recommended Free Ridership]])+Table1[[#This Row],[2026 Recommended Participant Spillover]]+Table1[[#This Row],[2026 Recommended Non-participant Spillover]]+Table1[[#This Row],[2026 Recommended Active EESP Spillover]]</f>
        <v>1</v>
      </c>
      <c r="N128" s="51">
        <v>1</v>
      </c>
      <c r="O128" s="16" t="s">
        <v>244</v>
      </c>
      <c r="P128" s="16" t="s">
        <v>244</v>
      </c>
      <c r="S128" s="91">
        <v>45910</v>
      </c>
    </row>
    <row r="129" spans="1:19" s="12" customFormat="1" ht="16" customHeight="1" x14ac:dyDescent="0.35">
      <c r="A129" s="10" t="s">
        <v>131</v>
      </c>
      <c r="B129" s="10" t="s">
        <v>24</v>
      </c>
      <c r="C129" s="10" t="s">
        <v>187</v>
      </c>
      <c r="D129" s="10" t="s">
        <v>265</v>
      </c>
      <c r="E129" s="10" t="s">
        <v>268</v>
      </c>
      <c r="F129" s="10" t="s">
        <v>266</v>
      </c>
      <c r="G129" s="34" t="s">
        <v>20</v>
      </c>
      <c r="H129" s="35" t="s">
        <v>24</v>
      </c>
      <c r="I129" s="35"/>
      <c r="J129" s="35"/>
      <c r="K129" s="35"/>
      <c r="L129" s="35"/>
      <c r="M129" s="58">
        <f>1-(Table1[[#This Row],[2026 Recommended Free Ridership]])+Table1[[#This Row],[2026 Recommended Participant Spillover]]+Table1[[#This Row],[2026 Recommended Non-participant Spillover]]+Table1[[#This Row],[2026 Recommended Active EESP Spillover]]</f>
        <v>1</v>
      </c>
      <c r="N129" s="51">
        <v>1</v>
      </c>
      <c r="O129" s="16" t="s">
        <v>244</v>
      </c>
      <c r="P129" s="16" t="s">
        <v>244</v>
      </c>
      <c r="S129" s="91">
        <v>45910</v>
      </c>
    </row>
    <row r="130" spans="1:19" s="12" customFormat="1" ht="16" customHeight="1" x14ac:dyDescent="0.35">
      <c r="A130" s="10" t="s">
        <v>131</v>
      </c>
      <c r="B130" s="10" t="s">
        <v>24</v>
      </c>
      <c r="C130" s="10" t="s">
        <v>187</v>
      </c>
      <c r="D130" s="10" t="s">
        <v>265</v>
      </c>
      <c r="E130" s="10" t="s">
        <v>197</v>
      </c>
      <c r="F130" s="10" t="s">
        <v>266</v>
      </c>
      <c r="G130" s="34" t="s">
        <v>20</v>
      </c>
      <c r="H130" s="35" t="s">
        <v>24</v>
      </c>
      <c r="I130" s="35"/>
      <c r="J130" s="35"/>
      <c r="K130" s="35"/>
      <c r="L130" s="35"/>
      <c r="M130" s="58">
        <f>1-(Table1[[#This Row],[2026 Recommended Free Ridership]])+Table1[[#This Row],[2026 Recommended Participant Spillover]]+Table1[[#This Row],[2026 Recommended Non-participant Spillover]]+Table1[[#This Row],[2026 Recommended Active EESP Spillover]]</f>
        <v>1</v>
      </c>
      <c r="N130" s="51">
        <v>1</v>
      </c>
      <c r="O130" s="16" t="s">
        <v>244</v>
      </c>
      <c r="P130" s="16" t="s">
        <v>244</v>
      </c>
      <c r="S130" s="91">
        <v>45910</v>
      </c>
    </row>
    <row r="131" spans="1:19" s="12" customFormat="1" ht="16" customHeight="1" x14ac:dyDescent="0.35">
      <c r="A131" s="10" t="s">
        <v>131</v>
      </c>
      <c r="B131" s="10" t="s">
        <v>24</v>
      </c>
      <c r="C131" s="10" t="s">
        <v>187</v>
      </c>
      <c r="D131" s="10" t="s">
        <v>265</v>
      </c>
      <c r="E131" s="10" t="s">
        <v>269</v>
      </c>
      <c r="F131" s="10" t="s">
        <v>266</v>
      </c>
      <c r="G131" s="34" t="s">
        <v>20</v>
      </c>
      <c r="H131" s="35" t="s">
        <v>24</v>
      </c>
      <c r="I131" s="35"/>
      <c r="J131" s="35"/>
      <c r="K131" s="35"/>
      <c r="L131" s="35"/>
      <c r="M131" s="58">
        <f>1-(Table1[[#This Row],[2026 Recommended Free Ridership]])+Table1[[#This Row],[2026 Recommended Participant Spillover]]+Table1[[#This Row],[2026 Recommended Non-participant Spillover]]+Table1[[#This Row],[2026 Recommended Active EESP Spillover]]</f>
        <v>1</v>
      </c>
      <c r="N131" s="51">
        <v>1</v>
      </c>
      <c r="O131" s="16" t="s">
        <v>244</v>
      </c>
      <c r="P131" s="16" t="s">
        <v>244</v>
      </c>
      <c r="S131" s="91">
        <v>45910</v>
      </c>
    </row>
    <row r="132" spans="1:19" s="12" customFormat="1" ht="16" customHeight="1" x14ac:dyDescent="0.35">
      <c r="A132" s="10" t="s">
        <v>131</v>
      </c>
      <c r="B132" s="10" t="s">
        <v>24</v>
      </c>
      <c r="C132" s="10" t="s">
        <v>187</v>
      </c>
      <c r="D132" s="10" t="s">
        <v>265</v>
      </c>
      <c r="E132" s="10" t="s">
        <v>270</v>
      </c>
      <c r="F132" s="10" t="s">
        <v>266</v>
      </c>
      <c r="G132" s="34" t="s">
        <v>20</v>
      </c>
      <c r="H132" s="35" t="s">
        <v>24</v>
      </c>
      <c r="I132" s="35"/>
      <c r="J132" s="35"/>
      <c r="K132" s="35"/>
      <c r="L132" s="35"/>
      <c r="M132" s="58">
        <f>1-(Table1[[#This Row],[2026 Recommended Free Ridership]])+Table1[[#This Row],[2026 Recommended Participant Spillover]]+Table1[[#This Row],[2026 Recommended Non-participant Spillover]]+Table1[[#This Row],[2026 Recommended Active EESP Spillover]]</f>
        <v>1</v>
      </c>
      <c r="N132" s="51">
        <v>1</v>
      </c>
      <c r="O132" s="16" t="s">
        <v>244</v>
      </c>
      <c r="P132" s="16" t="s">
        <v>244</v>
      </c>
      <c r="S132" s="91">
        <v>45910</v>
      </c>
    </row>
    <row r="133" spans="1:19" s="12" customFormat="1" ht="16" customHeight="1" x14ac:dyDescent="0.35">
      <c r="A133" s="10" t="s">
        <v>131</v>
      </c>
      <c r="B133" s="10" t="s">
        <v>24</v>
      </c>
      <c r="C133" s="10" t="s">
        <v>187</v>
      </c>
      <c r="D133" s="10" t="s">
        <v>265</v>
      </c>
      <c r="E133" s="10" t="s">
        <v>200</v>
      </c>
      <c r="F133" s="10" t="s">
        <v>266</v>
      </c>
      <c r="G133" s="34" t="s">
        <v>20</v>
      </c>
      <c r="H133" s="35" t="s">
        <v>24</v>
      </c>
      <c r="I133" s="35"/>
      <c r="J133" s="35"/>
      <c r="K133" s="35"/>
      <c r="L133" s="35"/>
      <c r="M133" s="58">
        <f>1-(Table1[[#This Row],[2026 Recommended Free Ridership]])+Table1[[#This Row],[2026 Recommended Participant Spillover]]+Table1[[#This Row],[2026 Recommended Non-participant Spillover]]+Table1[[#This Row],[2026 Recommended Active EESP Spillover]]</f>
        <v>1</v>
      </c>
      <c r="N133" s="51">
        <v>1</v>
      </c>
      <c r="O133" s="16" t="s">
        <v>244</v>
      </c>
      <c r="P133" s="16" t="s">
        <v>244</v>
      </c>
      <c r="S133" s="91">
        <v>45910</v>
      </c>
    </row>
    <row r="134" spans="1:19" s="12" customFormat="1" ht="31" x14ac:dyDescent="0.35">
      <c r="A134" s="10" t="s">
        <v>131</v>
      </c>
      <c r="B134" s="10" t="s">
        <v>24</v>
      </c>
      <c r="C134" s="10" t="s">
        <v>187</v>
      </c>
      <c r="D134" s="10" t="s">
        <v>265</v>
      </c>
      <c r="E134" s="10" t="s">
        <v>201</v>
      </c>
      <c r="F134" s="10" t="s">
        <v>266</v>
      </c>
      <c r="G134" s="34" t="s">
        <v>20</v>
      </c>
      <c r="H134" s="35" t="s">
        <v>24</v>
      </c>
      <c r="I134" s="35"/>
      <c r="J134" s="35"/>
      <c r="K134" s="35"/>
      <c r="L134" s="35"/>
      <c r="M134" s="58">
        <f>1-(Table1[[#This Row],[2026 Recommended Free Ridership]])+Table1[[#This Row],[2026 Recommended Participant Spillover]]+Table1[[#This Row],[2026 Recommended Non-participant Spillover]]+Table1[[#This Row],[2026 Recommended Active EESP Spillover]]</f>
        <v>1</v>
      </c>
      <c r="N134" s="51">
        <v>1</v>
      </c>
      <c r="O134" s="24" t="s">
        <v>244</v>
      </c>
      <c r="P134" s="24" t="s">
        <v>244</v>
      </c>
      <c r="S134" s="91">
        <v>45910</v>
      </c>
    </row>
    <row r="135" spans="1:19" s="12" customFormat="1" ht="69" customHeight="1" x14ac:dyDescent="0.35">
      <c r="A135" s="10" t="s">
        <v>131</v>
      </c>
      <c r="B135" s="10" t="s">
        <v>24</v>
      </c>
      <c r="C135" s="10" t="s">
        <v>187</v>
      </c>
      <c r="D135" s="10" t="s">
        <v>271</v>
      </c>
      <c r="E135" s="10" t="s">
        <v>189</v>
      </c>
      <c r="F135" s="10" t="s">
        <v>272</v>
      </c>
      <c r="G135" s="34" t="s">
        <v>20</v>
      </c>
      <c r="H135" s="35" t="s">
        <v>24</v>
      </c>
      <c r="I135" s="35"/>
      <c r="J135" s="35"/>
      <c r="K135" s="35"/>
      <c r="L135" s="35"/>
      <c r="M135" s="49">
        <f>1-(Table1[[#This Row],[2026 Recommended Free Ridership]])+Table1[[#This Row],[2026 Recommended Participant Spillover]]+Table1[[#This Row],[2026 Recommended Non-participant Spillover]]+Table1[[#This Row],[2026 Recommended Active EESP Spillover]]</f>
        <v>1</v>
      </c>
      <c r="N135" s="51">
        <v>1</v>
      </c>
      <c r="O135" s="24" t="s">
        <v>244</v>
      </c>
      <c r="P135" s="24" t="s">
        <v>244</v>
      </c>
      <c r="S135" s="91">
        <v>45910</v>
      </c>
    </row>
    <row r="136" spans="1:19" s="12" customFormat="1" ht="46.5" x14ac:dyDescent="0.35">
      <c r="A136" s="10" t="s">
        <v>131</v>
      </c>
      <c r="B136" s="10" t="s">
        <v>24</v>
      </c>
      <c r="C136" s="10" t="s">
        <v>187</v>
      </c>
      <c r="D136" s="10" t="s">
        <v>271</v>
      </c>
      <c r="E136" s="10" t="s">
        <v>273</v>
      </c>
      <c r="F136" s="10" t="s">
        <v>272</v>
      </c>
      <c r="G136" s="34" t="s">
        <v>20</v>
      </c>
      <c r="H136" s="35" t="s">
        <v>24</v>
      </c>
      <c r="I136" s="35"/>
      <c r="J136" s="35"/>
      <c r="K136" s="35"/>
      <c r="L136" s="35"/>
      <c r="M136" s="49">
        <f>1-(Table1[[#This Row],[2026 Recommended Free Ridership]])+Table1[[#This Row],[2026 Recommended Participant Spillover]]+Table1[[#This Row],[2026 Recommended Non-participant Spillover]]+Table1[[#This Row],[2026 Recommended Active EESP Spillover]]</f>
        <v>1</v>
      </c>
      <c r="N136" s="51">
        <v>1</v>
      </c>
      <c r="O136" s="24" t="s">
        <v>244</v>
      </c>
      <c r="P136" s="24" t="s">
        <v>244</v>
      </c>
      <c r="S136" s="91">
        <v>45910</v>
      </c>
    </row>
    <row r="137" spans="1:19" s="12" customFormat="1" ht="46.5" x14ac:dyDescent="0.35">
      <c r="A137" s="10" t="s">
        <v>131</v>
      </c>
      <c r="B137" s="10" t="s">
        <v>24</v>
      </c>
      <c r="C137" s="10" t="s">
        <v>187</v>
      </c>
      <c r="D137" s="10" t="s">
        <v>271</v>
      </c>
      <c r="E137" s="10" t="s">
        <v>170</v>
      </c>
      <c r="F137" s="10" t="s">
        <v>272</v>
      </c>
      <c r="G137" s="34" t="s">
        <v>20</v>
      </c>
      <c r="H137" s="35" t="s">
        <v>24</v>
      </c>
      <c r="I137" s="35"/>
      <c r="J137" s="35"/>
      <c r="K137" s="35"/>
      <c r="L137" s="35"/>
      <c r="M137" s="49">
        <f>1-(Table1[[#This Row],[2026 Recommended Free Ridership]])+Table1[[#This Row],[2026 Recommended Participant Spillover]]+Table1[[#This Row],[2026 Recommended Non-participant Spillover]]+Table1[[#This Row],[2026 Recommended Active EESP Spillover]]</f>
        <v>1</v>
      </c>
      <c r="N137" s="51">
        <v>1</v>
      </c>
      <c r="O137" s="24" t="s">
        <v>244</v>
      </c>
      <c r="P137" s="24" t="s">
        <v>244</v>
      </c>
      <c r="S137" s="91">
        <v>45910</v>
      </c>
    </row>
    <row r="138" spans="1:19" s="12" customFormat="1" ht="46.5" x14ac:dyDescent="0.35">
      <c r="A138" s="10" t="s">
        <v>131</v>
      </c>
      <c r="B138" s="10" t="s">
        <v>24</v>
      </c>
      <c r="C138" s="10" t="s">
        <v>187</v>
      </c>
      <c r="D138" s="10" t="s">
        <v>271</v>
      </c>
      <c r="E138" s="10" t="s">
        <v>175</v>
      </c>
      <c r="F138" s="10" t="s">
        <v>272</v>
      </c>
      <c r="G138" s="34" t="s">
        <v>20</v>
      </c>
      <c r="H138" s="35" t="s">
        <v>24</v>
      </c>
      <c r="I138" s="35"/>
      <c r="J138" s="35"/>
      <c r="K138" s="35"/>
      <c r="L138" s="35"/>
      <c r="M138" s="58">
        <f>1-(Table1[[#This Row],[2026 Recommended Free Ridership]])+Table1[[#This Row],[2026 Recommended Participant Spillover]]+Table1[[#This Row],[2026 Recommended Non-participant Spillover]]+Table1[[#This Row],[2026 Recommended Active EESP Spillover]]</f>
        <v>1</v>
      </c>
      <c r="N138" s="51">
        <v>1</v>
      </c>
      <c r="O138" s="24" t="s">
        <v>244</v>
      </c>
      <c r="P138" s="24" t="s">
        <v>244</v>
      </c>
      <c r="S138" s="91">
        <v>45910</v>
      </c>
    </row>
    <row r="139" spans="1:19" s="12" customFormat="1" ht="46.5" x14ac:dyDescent="0.35">
      <c r="A139" s="10" t="s">
        <v>131</v>
      </c>
      <c r="B139" s="10" t="s">
        <v>24</v>
      </c>
      <c r="C139" s="10" t="s">
        <v>187</v>
      </c>
      <c r="D139" s="10" t="s">
        <v>271</v>
      </c>
      <c r="E139" s="13" t="s">
        <v>251</v>
      </c>
      <c r="F139" s="10" t="s">
        <v>272</v>
      </c>
      <c r="G139" s="34" t="s">
        <v>20</v>
      </c>
      <c r="H139" s="35" t="s">
        <v>24</v>
      </c>
      <c r="I139" s="35"/>
      <c r="J139" s="35"/>
      <c r="K139" s="35"/>
      <c r="L139" s="35"/>
      <c r="M139" s="58">
        <f>1-(Table1[[#This Row],[2026 Recommended Free Ridership]])+Table1[[#This Row],[2026 Recommended Participant Spillover]]+Table1[[#This Row],[2026 Recommended Non-participant Spillover]]+Table1[[#This Row],[2026 Recommended Active EESP Spillover]]</f>
        <v>1</v>
      </c>
      <c r="N139" s="51">
        <v>1</v>
      </c>
      <c r="O139" s="24" t="s">
        <v>244</v>
      </c>
      <c r="P139" s="24" t="s">
        <v>244</v>
      </c>
      <c r="S139" s="91">
        <v>45910</v>
      </c>
    </row>
    <row r="140" spans="1:19" s="12" customFormat="1" ht="46.5" x14ac:dyDescent="0.35">
      <c r="A140" s="10" t="s">
        <v>131</v>
      </c>
      <c r="B140" s="10" t="s">
        <v>24</v>
      </c>
      <c r="C140" s="10" t="s">
        <v>187</v>
      </c>
      <c r="D140" s="15" t="s">
        <v>271</v>
      </c>
      <c r="E140" s="12" t="s">
        <v>197</v>
      </c>
      <c r="F140" s="14" t="s">
        <v>272</v>
      </c>
      <c r="G140" s="34" t="s">
        <v>20</v>
      </c>
      <c r="H140" s="35" t="s">
        <v>24</v>
      </c>
      <c r="I140" s="35"/>
      <c r="J140" s="35"/>
      <c r="K140" s="35"/>
      <c r="L140" s="35"/>
      <c r="M140" s="58">
        <f>1-(Table1[[#This Row],[2026 Recommended Free Ridership]])+Table1[[#This Row],[2026 Recommended Participant Spillover]]+Table1[[#This Row],[2026 Recommended Non-participant Spillover]]+Table1[[#This Row],[2026 Recommended Active EESP Spillover]]</f>
        <v>1</v>
      </c>
      <c r="N140" s="51">
        <v>1</v>
      </c>
      <c r="O140" s="24" t="s">
        <v>244</v>
      </c>
      <c r="P140" s="24" t="s">
        <v>244</v>
      </c>
      <c r="S140" s="91">
        <v>45910</v>
      </c>
    </row>
    <row r="141" spans="1:19" s="12" customFormat="1" ht="39" customHeight="1" x14ac:dyDescent="0.35">
      <c r="A141" s="10" t="s">
        <v>131</v>
      </c>
      <c r="B141" s="10" t="s">
        <v>24</v>
      </c>
      <c r="C141" s="10" t="s">
        <v>187</v>
      </c>
      <c r="D141" s="15" t="s">
        <v>271</v>
      </c>
      <c r="E141" s="12" t="s">
        <v>225</v>
      </c>
      <c r="F141" s="14" t="s">
        <v>272</v>
      </c>
      <c r="G141" s="34" t="s">
        <v>20</v>
      </c>
      <c r="H141" s="35" t="s">
        <v>24</v>
      </c>
      <c r="I141" s="35"/>
      <c r="J141" s="35"/>
      <c r="K141" s="35"/>
      <c r="L141" s="35"/>
      <c r="M141" s="58">
        <f>1-(Table1[[#This Row],[2026 Recommended Free Ridership]])+Table1[[#This Row],[2026 Recommended Participant Spillover]]+Table1[[#This Row],[2026 Recommended Non-participant Spillover]]+Table1[[#This Row],[2026 Recommended Active EESP Spillover]]</f>
        <v>1</v>
      </c>
      <c r="N141" s="51">
        <v>1</v>
      </c>
      <c r="O141" s="24" t="s">
        <v>244</v>
      </c>
      <c r="P141" s="24" t="s">
        <v>244</v>
      </c>
      <c r="S141" s="91">
        <v>45910</v>
      </c>
    </row>
    <row r="142" spans="1:19" s="12" customFormat="1" ht="46.5" x14ac:dyDescent="0.35">
      <c r="A142" s="10" t="s">
        <v>131</v>
      </c>
      <c r="B142" s="10" t="s">
        <v>24</v>
      </c>
      <c r="C142" s="10" t="s">
        <v>187</v>
      </c>
      <c r="D142" s="10" t="s">
        <v>271</v>
      </c>
      <c r="E142" s="23" t="s">
        <v>274</v>
      </c>
      <c r="F142" s="10" t="s">
        <v>272</v>
      </c>
      <c r="G142" s="34" t="s">
        <v>20</v>
      </c>
      <c r="H142" s="35" t="s">
        <v>24</v>
      </c>
      <c r="I142" s="35"/>
      <c r="J142" s="35"/>
      <c r="K142" s="35"/>
      <c r="L142" s="35"/>
      <c r="M142" s="49">
        <f>1-(Table1[[#This Row],[2026 Recommended Free Ridership]])+Table1[[#This Row],[2026 Recommended Participant Spillover]]+Table1[[#This Row],[2026 Recommended Non-participant Spillover]]+Table1[[#This Row],[2026 Recommended Active EESP Spillover]]</f>
        <v>1</v>
      </c>
      <c r="N142" s="51">
        <v>1</v>
      </c>
      <c r="O142" s="24" t="s">
        <v>244</v>
      </c>
      <c r="P142" s="24" t="s">
        <v>244</v>
      </c>
      <c r="S142" s="91">
        <v>45910</v>
      </c>
    </row>
    <row r="143" spans="1:19" s="12" customFormat="1" ht="46.5" x14ac:dyDescent="0.35">
      <c r="A143" s="10" t="s">
        <v>131</v>
      </c>
      <c r="B143" s="10" t="s">
        <v>24</v>
      </c>
      <c r="C143" s="10" t="s">
        <v>187</v>
      </c>
      <c r="D143" s="10" t="s">
        <v>271</v>
      </c>
      <c r="E143" s="23" t="s">
        <v>269</v>
      </c>
      <c r="F143" s="10" t="s">
        <v>272</v>
      </c>
      <c r="G143" s="34" t="s">
        <v>20</v>
      </c>
      <c r="H143" s="35" t="s">
        <v>24</v>
      </c>
      <c r="I143" s="35"/>
      <c r="J143" s="35"/>
      <c r="K143" s="35"/>
      <c r="L143" s="35"/>
      <c r="M143" s="58">
        <f>1-(Table1[[#This Row],[2026 Recommended Free Ridership]])+Table1[[#This Row],[2026 Recommended Participant Spillover]]+Table1[[#This Row],[2026 Recommended Non-participant Spillover]]+Table1[[#This Row],[2026 Recommended Active EESP Spillover]]</f>
        <v>1</v>
      </c>
      <c r="N143" s="51">
        <v>1</v>
      </c>
      <c r="O143" s="24" t="s">
        <v>244</v>
      </c>
      <c r="P143" s="24" t="s">
        <v>244</v>
      </c>
      <c r="S143" s="91">
        <v>45910</v>
      </c>
    </row>
    <row r="144" spans="1:19" s="12" customFormat="1" ht="46.5" x14ac:dyDescent="0.35">
      <c r="A144" s="10" t="s">
        <v>131</v>
      </c>
      <c r="B144" s="10" t="s">
        <v>24</v>
      </c>
      <c r="C144" s="10" t="s">
        <v>187</v>
      </c>
      <c r="D144" s="10" t="s">
        <v>271</v>
      </c>
      <c r="E144" s="10" t="s">
        <v>199</v>
      </c>
      <c r="F144" s="10" t="s">
        <v>272</v>
      </c>
      <c r="G144" s="34" t="s">
        <v>20</v>
      </c>
      <c r="H144" s="35" t="s">
        <v>24</v>
      </c>
      <c r="I144" s="35"/>
      <c r="J144" s="35"/>
      <c r="K144" s="35"/>
      <c r="L144" s="35"/>
      <c r="M144" s="58">
        <f>1-(Table1[[#This Row],[2026 Recommended Free Ridership]])+Table1[[#This Row],[2026 Recommended Participant Spillover]]+Table1[[#This Row],[2026 Recommended Non-participant Spillover]]+Table1[[#This Row],[2026 Recommended Active EESP Spillover]]</f>
        <v>1</v>
      </c>
      <c r="N144" s="51">
        <v>1</v>
      </c>
      <c r="O144" s="24" t="s">
        <v>244</v>
      </c>
      <c r="P144" s="24" t="s">
        <v>244</v>
      </c>
      <c r="S144" s="91">
        <v>45910</v>
      </c>
    </row>
    <row r="145" spans="1:19" s="12" customFormat="1" ht="69" customHeight="1" x14ac:dyDescent="0.35">
      <c r="A145" s="10" t="s">
        <v>131</v>
      </c>
      <c r="B145" s="10" t="s">
        <v>24</v>
      </c>
      <c r="C145" s="10" t="s">
        <v>202</v>
      </c>
      <c r="D145" s="10" t="s">
        <v>275</v>
      </c>
      <c r="E145" s="10" t="s">
        <v>139</v>
      </c>
      <c r="F145" s="10" t="s">
        <v>276</v>
      </c>
      <c r="G145" s="34" t="s">
        <v>20</v>
      </c>
      <c r="H145" s="35" t="s">
        <v>24</v>
      </c>
      <c r="I145" s="35"/>
      <c r="J145" s="35"/>
      <c r="K145" s="35"/>
      <c r="L145" s="35"/>
      <c r="M145" s="49">
        <f>1-(Table1[[#This Row],[2026 Recommended Free Ridership]])+Table1[[#This Row],[2026 Recommended Participant Spillover]]+Table1[[#This Row],[2026 Recommended Non-participant Spillover]]+Table1[[#This Row],[2026 Recommended Active EESP Spillover]]</f>
        <v>1</v>
      </c>
      <c r="N145" s="51">
        <v>1</v>
      </c>
      <c r="O145" s="16" t="s">
        <v>244</v>
      </c>
      <c r="P145" s="16" t="s">
        <v>244</v>
      </c>
      <c r="S145" s="91">
        <v>45910</v>
      </c>
    </row>
    <row r="146" spans="1:19" s="12" customFormat="1" ht="46.5" x14ac:dyDescent="0.35">
      <c r="A146" s="10" t="s">
        <v>131</v>
      </c>
      <c r="B146" s="10" t="s">
        <v>24</v>
      </c>
      <c r="C146" s="10" t="s">
        <v>202</v>
      </c>
      <c r="D146" s="12" t="s">
        <v>275</v>
      </c>
      <c r="E146" s="10" t="s">
        <v>245</v>
      </c>
      <c r="F146" s="10" t="s">
        <v>276</v>
      </c>
      <c r="G146" s="34" t="s">
        <v>20</v>
      </c>
      <c r="H146" s="35" t="s">
        <v>24</v>
      </c>
      <c r="I146" s="35"/>
      <c r="J146" s="35"/>
      <c r="K146" s="35"/>
      <c r="L146" s="35"/>
      <c r="M146" s="58">
        <f>1-(Table1[[#This Row],[2026 Recommended Free Ridership]]*0.5)+Table1[[#This Row],[2026 Recommended Participant Spillover]]+Table1[[#This Row],[2026 Recommended Non-participant Spillover]]+Table1[[#This Row],[2026 Recommended Active EESP Spillover]]</f>
        <v>1</v>
      </c>
      <c r="N146" s="51">
        <v>1</v>
      </c>
      <c r="O146" s="10" t="s">
        <v>244</v>
      </c>
      <c r="P146" s="10" t="s">
        <v>244</v>
      </c>
      <c r="S146" s="91">
        <v>45910</v>
      </c>
    </row>
    <row r="147" spans="1:19" s="12" customFormat="1" ht="46.5" x14ac:dyDescent="0.35">
      <c r="A147" s="10" t="s">
        <v>131</v>
      </c>
      <c r="B147" s="10" t="s">
        <v>24</v>
      </c>
      <c r="C147" s="10" t="s">
        <v>202</v>
      </c>
      <c r="D147" s="25" t="s">
        <v>275</v>
      </c>
      <c r="E147" s="10" t="s">
        <v>210</v>
      </c>
      <c r="F147" s="10" t="s">
        <v>276</v>
      </c>
      <c r="G147" s="34" t="s">
        <v>20</v>
      </c>
      <c r="H147" s="35" t="s">
        <v>24</v>
      </c>
      <c r="I147" s="35"/>
      <c r="J147" s="35"/>
      <c r="K147" s="35"/>
      <c r="L147" s="35"/>
      <c r="M147" s="58">
        <f>1-(Table1[[#This Row],[2026 Recommended Free Ridership]])+Table1[[#This Row],[2026 Recommended Participant Spillover]]+Table1[[#This Row],[2026 Recommended Non-participant Spillover]]+Table1[[#This Row],[2026 Recommended Active EESP Spillover]]</f>
        <v>1</v>
      </c>
      <c r="N147" s="51">
        <v>1</v>
      </c>
      <c r="O147" s="16" t="s">
        <v>244</v>
      </c>
      <c r="P147" s="16" t="s">
        <v>244</v>
      </c>
      <c r="S147" s="91">
        <v>45910</v>
      </c>
    </row>
    <row r="148" spans="1:19" s="12" customFormat="1" ht="62" x14ac:dyDescent="0.35">
      <c r="A148" s="10" t="s">
        <v>131</v>
      </c>
      <c r="B148" s="10" t="s">
        <v>24</v>
      </c>
      <c r="C148" s="10" t="s">
        <v>202</v>
      </c>
      <c r="D148" s="12" t="s">
        <v>275</v>
      </c>
      <c r="E148" s="10" t="s">
        <v>212</v>
      </c>
      <c r="F148" s="10" t="s">
        <v>214</v>
      </c>
      <c r="G148" s="34" t="s">
        <v>20</v>
      </c>
      <c r="H148" s="35" t="s">
        <v>24</v>
      </c>
      <c r="I148" s="35"/>
      <c r="J148" s="35"/>
      <c r="K148" s="35"/>
      <c r="L148" s="35"/>
      <c r="M148" s="58">
        <f>1-(Table1[[#This Row],[2026 Recommended Free Ridership]])+Table1[[#This Row],[2026 Recommended Participant Spillover]]+Table1[[#This Row],[2026 Recommended Non-participant Spillover]]+Table1[[#This Row],[2026 Recommended Active EESP Spillover]]</f>
        <v>1</v>
      </c>
      <c r="N148" s="51">
        <v>1</v>
      </c>
      <c r="O148" s="16" t="s">
        <v>244</v>
      </c>
      <c r="P148" s="16" t="s">
        <v>244</v>
      </c>
      <c r="S148" s="91">
        <v>45910</v>
      </c>
    </row>
    <row r="149" spans="1:19" s="12" customFormat="1" ht="46.5" x14ac:dyDescent="0.35">
      <c r="A149" s="10" t="s">
        <v>131</v>
      </c>
      <c r="B149" s="10" t="s">
        <v>24</v>
      </c>
      <c r="C149" s="10" t="s">
        <v>202</v>
      </c>
      <c r="D149" s="25" t="s">
        <v>275</v>
      </c>
      <c r="E149" s="10" t="s">
        <v>277</v>
      </c>
      <c r="F149" s="10" t="s">
        <v>276</v>
      </c>
      <c r="G149" s="34" t="s">
        <v>20</v>
      </c>
      <c r="H149" s="35" t="s">
        <v>24</v>
      </c>
      <c r="I149" s="35"/>
      <c r="J149" s="35"/>
      <c r="K149" s="35"/>
      <c r="L149" s="35"/>
      <c r="M149" s="58">
        <f>1-(Table1[[#This Row],[2026 Recommended Free Ridership]])+Table1[[#This Row],[2026 Recommended Participant Spillover]]+Table1[[#This Row],[2026 Recommended Non-participant Spillover]]+Table1[[#This Row],[2026 Recommended Active EESP Spillover]]</f>
        <v>1</v>
      </c>
      <c r="N149" s="51">
        <v>1</v>
      </c>
      <c r="O149" s="16" t="s">
        <v>244</v>
      </c>
      <c r="P149" s="16" t="s">
        <v>244</v>
      </c>
      <c r="S149" s="91">
        <v>45910</v>
      </c>
    </row>
    <row r="150" spans="1:19" s="12" customFormat="1" ht="62" x14ac:dyDescent="0.35">
      <c r="A150" s="10" t="s">
        <v>131</v>
      </c>
      <c r="B150" s="10" t="s">
        <v>24</v>
      </c>
      <c r="C150" s="10" t="s">
        <v>202</v>
      </c>
      <c r="D150" s="10" t="s">
        <v>275</v>
      </c>
      <c r="E150" s="10" t="s">
        <v>213</v>
      </c>
      <c r="F150" s="10" t="s">
        <v>214</v>
      </c>
      <c r="G150" s="34" t="s">
        <v>20</v>
      </c>
      <c r="H150" s="35" t="s">
        <v>75</v>
      </c>
      <c r="I150" s="35"/>
      <c r="J150" s="35"/>
      <c r="K150" s="35"/>
      <c r="L150" s="35"/>
      <c r="M150" s="58">
        <f>1-(Table1[[#This Row],[2026 Recommended Free Ridership]])+Table1[[#This Row],[2026 Recommended Participant Spillover]]+Table1[[#This Row],[2026 Recommended Non-participant Spillover]]+Table1[[#This Row],[2026 Recommended Active EESP Spillover]]</f>
        <v>1</v>
      </c>
      <c r="N150" s="51">
        <v>1</v>
      </c>
      <c r="O150" s="16" t="s">
        <v>244</v>
      </c>
      <c r="P150" s="16" t="s">
        <v>244</v>
      </c>
      <c r="S150" s="91">
        <v>45910</v>
      </c>
    </row>
    <row r="151" spans="1:19" s="12" customFormat="1" ht="46.5" x14ac:dyDescent="0.35">
      <c r="A151" s="10" t="s">
        <v>131</v>
      </c>
      <c r="B151" s="10" t="s">
        <v>24</v>
      </c>
      <c r="C151" s="10" t="s">
        <v>202</v>
      </c>
      <c r="D151" s="22" t="s">
        <v>275</v>
      </c>
      <c r="E151" s="10" t="s">
        <v>278</v>
      </c>
      <c r="F151" s="10" t="s">
        <v>276</v>
      </c>
      <c r="G151" s="34" t="s">
        <v>20</v>
      </c>
      <c r="H151" s="35" t="s">
        <v>24</v>
      </c>
      <c r="I151" s="69">
        <v>0.45</v>
      </c>
      <c r="J151" s="69">
        <v>0.02</v>
      </c>
      <c r="K151" s="69">
        <v>0.05</v>
      </c>
      <c r="L151" s="35"/>
      <c r="M151" s="58">
        <f>1-(Table1[[#This Row],[2026 Recommended Free Ridership]])+Table1[[#This Row],[2026 Recommended Participant Spillover]]+Table1[[#This Row],[2026 Recommended Non-participant Spillover]]+Table1[[#This Row],[2026 Recommended Active EESP Spillover]]</f>
        <v>0.62000000000000011</v>
      </c>
      <c r="N151" s="51">
        <v>0.62</v>
      </c>
      <c r="O151" s="16" t="s">
        <v>279</v>
      </c>
      <c r="P151" s="16" t="s">
        <v>279</v>
      </c>
      <c r="Q151" s="24"/>
      <c r="R151" s="24"/>
      <c r="S151" s="91">
        <v>45910</v>
      </c>
    </row>
    <row r="152" spans="1:19" s="12" customFormat="1" ht="46.5" x14ac:dyDescent="0.35">
      <c r="A152" s="10" t="s">
        <v>131</v>
      </c>
      <c r="B152" s="10" t="s">
        <v>24</v>
      </c>
      <c r="C152" s="10" t="s">
        <v>202</v>
      </c>
      <c r="D152" s="10" t="s">
        <v>275</v>
      </c>
      <c r="E152" s="10" t="s">
        <v>216</v>
      </c>
      <c r="F152" s="10" t="s">
        <v>276</v>
      </c>
      <c r="G152" s="34" t="s">
        <v>20</v>
      </c>
      <c r="H152" s="35" t="s">
        <v>24</v>
      </c>
      <c r="I152" s="35"/>
      <c r="J152" s="35"/>
      <c r="K152" s="35"/>
      <c r="L152" s="35"/>
      <c r="M152" s="58">
        <f>1-(Table1[[#This Row],[2026 Recommended Free Ridership]])+Table1[[#This Row],[2026 Recommended Participant Spillover]]+Table1[[#This Row],[2026 Recommended Non-participant Spillover]]+Table1[[#This Row],[2026 Recommended Active EESP Spillover]]</f>
        <v>1</v>
      </c>
      <c r="N152" s="51">
        <v>1</v>
      </c>
      <c r="O152" s="16" t="s">
        <v>244</v>
      </c>
      <c r="P152" s="16" t="s">
        <v>244</v>
      </c>
      <c r="S152" s="91">
        <v>45910</v>
      </c>
    </row>
    <row r="153" spans="1:19" s="12" customFormat="1" ht="62" x14ac:dyDescent="0.35">
      <c r="A153" s="10" t="s">
        <v>131</v>
      </c>
      <c r="B153" s="10" t="s">
        <v>24</v>
      </c>
      <c r="C153" s="10" t="s">
        <v>202</v>
      </c>
      <c r="D153" s="10" t="s">
        <v>275</v>
      </c>
      <c r="E153" s="10" t="s">
        <v>217</v>
      </c>
      <c r="F153" s="10" t="s">
        <v>214</v>
      </c>
      <c r="G153" s="34" t="s">
        <v>20</v>
      </c>
      <c r="H153" s="35" t="s">
        <v>24</v>
      </c>
      <c r="I153" s="35"/>
      <c r="J153" s="35"/>
      <c r="K153" s="35"/>
      <c r="L153" s="35"/>
      <c r="M153" s="58">
        <f>1-(Table1[[#This Row],[2026 Recommended Free Ridership]]*0.5)+Table1[[#This Row],[2026 Recommended Participant Spillover]]+Table1[[#This Row],[2026 Recommended Non-participant Spillover]]+Table1[[#This Row],[2026 Recommended Active EESP Spillover]]</f>
        <v>1</v>
      </c>
      <c r="N153" s="51">
        <v>1</v>
      </c>
      <c r="O153" s="16" t="s">
        <v>244</v>
      </c>
      <c r="P153" s="16" t="s">
        <v>244</v>
      </c>
      <c r="S153" s="91">
        <v>45910</v>
      </c>
    </row>
    <row r="154" spans="1:19" s="12" customFormat="1" ht="62" x14ac:dyDescent="0.35">
      <c r="A154" s="10" t="s">
        <v>131</v>
      </c>
      <c r="B154" s="10" t="s">
        <v>24</v>
      </c>
      <c r="C154" s="10" t="s">
        <v>202</v>
      </c>
      <c r="D154" s="10" t="s">
        <v>275</v>
      </c>
      <c r="E154" s="10" t="s">
        <v>218</v>
      </c>
      <c r="F154" s="10" t="s">
        <v>214</v>
      </c>
      <c r="G154" s="34" t="s">
        <v>20</v>
      </c>
      <c r="H154" s="35" t="s">
        <v>24</v>
      </c>
      <c r="I154" s="35"/>
      <c r="J154" s="35"/>
      <c r="K154" s="35"/>
      <c r="L154" s="35"/>
      <c r="M154" s="58">
        <f>1-(Table1[[#This Row],[2026 Recommended Free Ridership]]*0.5)+Table1[[#This Row],[2026 Recommended Participant Spillover]]+Table1[[#This Row],[2026 Recommended Non-participant Spillover]]+Table1[[#This Row],[2026 Recommended Active EESP Spillover]]</f>
        <v>1</v>
      </c>
      <c r="N154" s="51">
        <v>1</v>
      </c>
      <c r="O154" s="16" t="s">
        <v>244</v>
      </c>
      <c r="P154" s="16" t="s">
        <v>244</v>
      </c>
      <c r="S154" s="91">
        <v>45910</v>
      </c>
    </row>
    <row r="155" spans="1:19" s="12" customFormat="1" ht="62" x14ac:dyDescent="0.35">
      <c r="A155" s="10" t="s">
        <v>131</v>
      </c>
      <c r="B155" s="10" t="s">
        <v>24</v>
      </c>
      <c r="C155" s="10" t="s">
        <v>202</v>
      </c>
      <c r="D155" s="10" t="s">
        <v>275</v>
      </c>
      <c r="E155" s="10" t="s">
        <v>221</v>
      </c>
      <c r="F155" s="10" t="s">
        <v>214</v>
      </c>
      <c r="G155" s="34" t="s">
        <v>20</v>
      </c>
      <c r="H155" s="35" t="s">
        <v>24</v>
      </c>
      <c r="I155" s="35"/>
      <c r="J155" s="35"/>
      <c r="K155" s="35"/>
      <c r="L155" s="35"/>
      <c r="M155" s="58">
        <f>1-(Table1[[#This Row],[2026 Recommended Free Ridership]])+Table1[[#This Row],[2026 Recommended Participant Spillover]]+Table1[[#This Row],[2026 Recommended Non-participant Spillover]]+Table1[[#This Row],[2026 Recommended Active EESP Spillover]]</f>
        <v>1</v>
      </c>
      <c r="N155" s="51">
        <v>1</v>
      </c>
      <c r="O155" s="24" t="s">
        <v>244</v>
      </c>
      <c r="P155" s="24" t="s">
        <v>244</v>
      </c>
      <c r="S155" s="91">
        <v>45910</v>
      </c>
    </row>
    <row r="156" spans="1:19" s="12" customFormat="1" ht="62" x14ac:dyDescent="0.35">
      <c r="A156" s="10" t="s">
        <v>131</v>
      </c>
      <c r="B156" s="10" t="s">
        <v>24</v>
      </c>
      <c r="C156" s="10" t="s">
        <v>202</v>
      </c>
      <c r="D156" s="10" t="s">
        <v>275</v>
      </c>
      <c r="E156" s="10" t="s">
        <v>222</v>
      </c>
      <c r="F156" s="10" t="s">
        <v>214</v>
      </c>
      <c r="G156" s="34" t="s">
        <v>20</v>
      </c>
      <c r="H156" s="35" t="s">
        <v>24</v>
      </c>
      <c r="I156" s="35"/>
      <c r="J156" s="35"/>
      <c r="K156" s="35"/>
      <c r="L156" s="35"/>
      <c r="M156" s="58">
        <f>1-(Table1[[#This Row],[2026 Recommended Free Ridership]])+Table1[[#This Row],[2026 Recommended Participant Spillover]]+Table1[[#This Row],[2026 Recommended Non-participant Spillover]]+Table1[[#This Row],[2026 Recommended Active EESP Spillover]]</f>
        <v>1</v>
      </c>
      <c r="N156" s="51">
        <v>1</v>
      </c>
      <c r="O156" s="24" t="s">
        <v>244</v>
      </c>
      <c r="P156" s="24" t="s">
        <v>244</v>
      </c>
      <c r="S156" s="91">
        <v>45910</v>
      </c>
    </row>
    <row r="157" spans="1:19" s="12" customFormat="1" ht="62" x14ac:dyDescent="0.35">
      <c r="A157" s="10" t="s">
        <v>131</v>
      </c>
      <c r="B157" s="10" t="s">
        <v>24</v>
      </c>
      <c r="C157" s="10" t="s">
        <v>202</v>
      </c>
      <c r="D157" s="10" t="s">
        <v>275</v>
      </c>
      <c r="E157" s="10" t="s">
        <v>223</v>
      </c>
      <c r="F157" s="10" t="s">
        <v>214</v>
      </c>
      <c r="G157" s="34" t="s">
        <v>20</v>
      </c>
      <c r="H157" s="35" t="s">
        <v>24</v>
      </c>
      <c r="I157" s="35"/>
      <c r="J157" s="35"/>
      <c r="K157" s="35"/>
      <c r="L157" s="35"/>
      <c r="M157" s="58">
        <f>1-(Table1[[#This Row],[2026 Recommended Free Ridership]])+Table1[[#This Row],[2026 Recommended Participant Spillover]]+Table1[[#This Row],[2026 Recommended Non-participant Spillover]]+Table1[[#This Row],[2026 Recommended Active EESP Spillover]]</f>
        <v>1</v>
      </c>
      <c r="N157" s="51">
        <v>1</v>
      </c>
      <c r="O157" s="24" t="s">
        <v>244</v>
      </c>
      <c r="P157" s="24" t="s">
        <v>244</v>
      </c>
      <c r="S157" s="91">
        <v>45910</v>
      </c>
    </row>
    <row r="158" spans="1:19" s="12" customFormat="1" ht="62" x14ac:dyDescent="0.35">
      <c r="A158" s="10" t="s">
        <v>131</v>
      </c>
      <c r="B158" s="10" t="s">
        <v>24</v>
      </c>
      <c r="C158" s="10" t="s">
        <v>202</v>
      </c>
      <c r="D158" s="10" t="s">
        <v>275</v>
      </c>
      <c r="E158" s="10" t="s">
        <v>224</v>
      </c>
      <c r="F158" s="10" t="s">
        <v>214</v>
      </c>
      <c r="G158" s="34" t="s">
        <v>20</v>
      </c>
      <c r="H158" s="35" t="s">
        <v>24</v>
      </c>
      <c r="I158" s="35"/>
      <c r="J158" s="35"/>
      <c r="K158" s="35"/>
      <c r="L158" s="35"/>
      <c r="M158" s="58">
        <f>1-(Table1[[#This Row],[2026 Recommended Free Ridership]])+Table1[[#This Row],[2026 Recommended Participant Spillover]]+Table1[[#This Row],[2026 Recommended Non-participant Spillover]]+Table1[[#This Row],[2026 Recommended Active EESP Spillover]]</f>
        <v>1</v>
      </c>
      <c r="N158" s="51">
        <v>1</v>
      </c>
      <c r="O158" s="24" t="s">
        <v>244</v>
      </c>
      <c r="P158" s="24" t="s">
        <v>244</v>
      </c>
      <c r="S158" s="91">
        <v>45910</v>
      </c>
    </row>
    <row r="159" spans="1:19" s="12" customFormat="1" ht="62" x14ac:dyDescent="0.35">
      <c r="A159" s="10" t="s">
        <v>131</v>
      </c>
      <c r="B159" s="10" t="s">
        <v>24</v>
      </c>
      <c r="C159" s="10" t="s">
        <v>202</v>
      </c>
      <c r="D159" s="10" t="s">
        <v>275</v>
      </c>
      <c r="E159" s="10" t="s">
        <v>225</v>
      </c>
      <c r="F159" s="10" t="s">
        <v>214</v>
      </c>
      <c r="G159" s="34" t="s">
        <v>20</v>
      </c>
      <c r="H159" s="35" t="s">
        <v>24</v>
      </c>
      <c r="I159" s="35"/>
      <c r="J159" s="35"/>
      <c r="K159" s="35"/>
      <c r="L159" s="35"/>
      <c r="M159" s="58">
        <f>1-(Table1[[#This Row],[2026 Recommended Free Ridership]])+Table1[[#This Row],[2026 Recommended Participant Spillover]]+Table1[[#This Row],[2026 Recommended Non-participant Spillover]]+Table1[[#This Row],[2026 Recommended Active EESP Spillover]]</f>
        <v>1</v>
      </c>
      <c r="N159" s="51">
        <v>1</v>
      </c>
      <c r="O159" s="24" t="s">
        <v>244</v>
      </c>
      <c r="P159" s="24" t="s">
        <v>244</v>
      </c>
      <c r="S159" s="91">
        <v>45910</v>
      </c>
    </row>
    <row r="160" spans="1:19" s="12" customFormat="1" ht="62" x14ac:dyDescent="0.35">
      <c r="A160" s="10" t="s">
        <v>131</v>
      </c>
      <c r="B160" s="10" t="s">
        <v>24</v>
      </c>
      <c r="C160" s="10" t="s">
        <v>202</v>
      </c>
      <c r="D160" s="22" t="s">
        <v>275</v>
      </c>
      <c r="E160" s="10" t="s">
        <v>257</v>
      </c>
      <c r="F160" s="10" t="s">
        <v>214</v>
      </c>
      <c r="G160" s="34" t="s">
        <v>20</v>
      </c>
      <c r="H160" s="35" t="s">
        <v>24</v>
      </c>
      <c r="I160" s="35"/>
      <c r="J160" s="35"/>
      <c r="K160" s="35"/>
      <c r="L160" s="35"/>
      <c r="M160" s="58">
        <f>1-(Table1[[#This Row],[2026 Recommended Free Ridership]])+Table1[[#This Row],[2026 Recommended Participant Spillover]]+Table1[[#This Row],[2026 Recommended Non-participant Spillover]]+Table1[[#This Row],[2026 Recommended Active EESP Spillover]]</f>
        <v>1</v>
      </c>
      <c r="N160" s="51">
        <v>1</v>
      </c>
      <c r="O160" s="24" t="s">
        <v>244</v>
      </c>
      <c r="P160" s="24" t="s">
        <v>244</v>
      </c>
      <c r="S160" s="91">
        <v>45910</v>
      </c>
    </row>
    <row r="161" spans="1:19" s="12" customFormat="1" ht="31" x14ac:dyDescent="0.35">
      <c r="A161" s="10" t="s">
        <v>131</v>
      </c>
      <c r="B161" s="10" t="s">
        <v>24</v>
      </c>
      <c r="C161" s="10" t="s">
        <v>202</v>
      </c>
      <c r="D161" s="10" t="s">
        <v>275</v>
      </c>
      <c r="E161" s="10" t="s">
        <v>226</v>
      </c>
      <c r="F161" s="10" t="s">
        <v>204</v>
      </c>
      <c r="G161" s="34" t="s">
        <v>24</v>
      </c>
      <c r="H161" s="37" t="s">
        <v>24</v>
      </c>
      <c r="I161" s="35"/>
      <c r="J161" s="35"/>
      <c r="K161" s="35"/>
      <c r="L161" s="35"/>
      <c r="M161" s="58">
        <v>1</v>
      </c>
      <c r="N161" s="51">
        <v>1</v>
      </c>
      <c r="O161" s="24" t="s">
        <v>244</v>
      </c>
      <c r="P161" s="24" t="s">
        <v>244</v>
      </c>
      <c r="S161" s="91">
        <v>45910</v>
      </c>
    </row>
    <row r="162" spans="1:19" s="12" customFormat="1" ht="62" x14ac:dyDescent="0.35">
      <c r="A162" s="10" t="s">
        <v>131</v>
      </c>
      <c r="B162" s="10" t="s">
        <v>24</v>
      </c>
      <c r="C162" s="10" t="s">
        <v>202</v>
      </c>
      <c r="D162" s="10" t="s">
        <v>275</v>
      </c>
      <c r="E162" s="10" t="s">
        <v>230</v>
      </c>
      <c r="F162" s="10" t="s">
        <v>214</v>
      </c>
      <c r="G162" s="34" t="s">
        <v>20</v>
      </c>
      <c r="H162" s="35" t="s">
        <v>24</v>
      </c>
      <c r="I162" s="35"/>
      <c r="J162" s="35"/>
      <c r="K162" s="35"/>
      <c r="L162" s="35"/>
      <c r="M162" s="58">
        <f>1-(Table1[[#This Row],[2026 Recommended Free Ridership]])+Table1[[#This Row],[2026 Recommended Participant Spillover]]+Table1[[#This Row],[2026 Recommended Non-participant Spillover]]+Table1[[#This Row],[2026 Recommended Active EESP Spillover]]</f>
        <v>1</v>
      </c>
      <c r="N162" s="51">
        <v>1</v>
      </c>
      <c r="O162" s="24" t="s">
        <v>244</v>
      </c>
      <c r="P162" s="24" t="s">
        <v>244</v>
      </c>
      <c r="S162" s="91">
        <v>45910</v>
      </c>
    </row>
    <row r="163" spans="1:19" s="12" customFormat="1" ht="31" x14ac:dyDescent="0.35">
      <c r="A163" s="10" t="s">
        <v>131</v>
      </c>
      <c r="B163" s="10" t="s">
        <v>24</v>
      </c>
      <c r="C163" s="10" t="s">
        <v>231</v>
      </c>
      <c r="D163" s="10" t="s">
        <v>280</v>
      </c>
      <c r="E163" s="11" t="s">
        <v>139</v>
      </c>
      <c r="F163" s="10" t="s">
        <v>281</v>
      </c>
      <c r="G163" s="34" t="s">
        <v>24</v>
      </c>
      <c r="H163" s="35" t="s">
        <v>24</v>
      </c>
      <c r="I163" s="35"/>
      <c r="J163" s="35"/>
      <c r="K163" s="35"/>
      <c r="L163" s="35"/>
      <c r="M163" s="58">
        <f>1-(Table1[[#This Row],[2026 Recommended Free Ridership]])+Table1[[#This Row],[2026 Recommended Participant Spillover]]+Table1[[#This Row],[2026 Recommended Non-participant Spillover]]+Table1[[#This Row],[2026 Recommended Active EESP Spillover]]</f>
        <v>1</v>
      </c>
      <c r="N163" s="51">
        <v>1</v>
      </c>
      <c r="O163" s="24" t="s">
        <v>244</v>
      </c>
      <c r="P163" s="24" t="s">
        <v>244</v>
      </c>
      <c r="S163" s="91">
        <v>45910</v>
      </c>
    </row>
    <row r="164" spans="1:19" s="12" customFormat="1" ht="31" x14ac:dyDescent="0.35">
      <c r="A164" s="10" t="s">
        <v>131</v>
      </c>
      <c r="B164" s="10" t="s">
        <v>24</v>
      </c>
      <c r="C164" s="10" t="s">
        <v>231</v>
      </c>
      <c r="D164" s="10" t="s">
        <v>280</v>
      </c>
      <c r="E164" s="10" t="s">
        <v>167</v>
      </c>
      <c r="F164" s="10" t="s">
        <v>281</v>
      </c>
      <c r="G164" s="34" t="s">
        <v>24</v>
      </c>
      <c r="H164" s="35" t="s">
        <v>24</v>
      </c>
      <c r="I164" s="35"/>
      <c r="J164" s="35"/>
      <c r="K164" s="35"/>
      <c r="L164" s="35"/>
      <c r="M164" s="58">
        <f>1-(Table1[[#This Row],[2026 Recommended Free Ridership]])+Table1[[#This Row],[2026 Recommended Participant Spillover]]+Table1[[#This Row],[2026 Recommended Non-participant Spillover]]+Table1[[#This Row],[2026 Recommended Active EESP Spillover]]</f>
        <v>1</v>
      </c>
      <c r="N164" s="51">
        <v>1</v>
      </c>
      <c r="O164" s="24" t="s">
        <v>244</v>
      </c>
      <c r="P164" s="24" t="s">
        <v>244</v>
      </c>
      <c r="S164" s="91">
        <v>45910</v>
      </c>
    </row>
    <row r="165" spans="1:19" s="12" customFormat="1" ht="31" x14ac:dyDescent="0.35">
      <c r="A165" s="10" t="s">
        <v>131</v>
      </c>
      <c r="B165" s="10" t="s">
        <v>24</v>
      </c>
      <c r="C165" s="10" t="s">
        <v>231</v>
      </c>
      <c r="D165" s="10" t="s">
        <v>280</v>
      </c>
      <c r="E165" s="10" t="s">
        <v>169</v>
      </c>
      <c r="F165" s="10" t="s">
        <v>281</v>
      </c>
      <c r="G165" s="34" t="s">
        <v>24</v>
      </c>
      <c r="H165" s="35" t="s">
        <v>24</v>
      </c>
      <c r="I165" s="35"/>
      <c r="J165" s="35"/>
      <c r="K165" s="35"/>
      <c r="L165" s="35"/>
      <c r="M165" s="58">
        <f>1-(Table1[[#This Row],[2026 Recommended Free Ridership]])+Table1[[#This Row],[2026 Recommended Participant Spillover]]+Table1[[#This Row],[2026 Recommended Non-participant Spillover]]+Table1[[#This Row],[2026 Recommended Active EESP Spillover]]</f>
        <v>1</v>
      </c>
      <c r="N165" s="51">
        <v>1</v>
      </c>
      <c r="O165" s="24" t="s">
        <v>244</v>
      </c>
      <c r="P165" s="24" t="s">
        <v>244</v>
      </c>
      <c r="S165" s="91">
        <v>45910</v>
      </c>
    </row>
    <row r="166" spans="1:19" s="12" customFormat="1" ht="31" x14ac:dyDescent="0.35">
      <c r="A166" s="10" t="s">
        <v>131</v>
      </c>
      <c r="B166" s="10" t="s">
        <v>24</v>
      </c>
      <c r="C166" s="10" t="s">
        <v>231</v>
      </c>
      <c r="D166" s="10" t="s">
        <v>280</v>
      </c>
      <c r="E166" s="12" t="s">
        <v>282</v>
      </c>
      <c r="F166" s="10" t="s">
        <v>281</v>
      </c>
      <c r="G166" s="34" t="s">
        <v>24</v>
      </c>
      <c r="H166" s="35" t="s">
        <v>24</v>
      </c>
      <c r="I166" s="35"/>
      <c r="J166" s="35"/>
      <c r="K166" s="35"/>
      <c r="L166" s="35"/>
      <c r="M166" s="58">
        <f>1-(Table1[[#This Row],[2026 Recommended Free Ridership]])+Table1[[#This Row],[2026 Recommended Participant Spillover]]+Table1[[#This Row],[2026 Recommended Non-participant Spillover]]+Table1[[#This Row],[2026 Recommended Active EESP Spillover]]</f>
        <v>1</v>
      </c>
      <c r="N166" s="51">
        <v>1</v>
      </c>
      <c r="O166" s="24" t="s">
        <v>244</v>
      </c>
      <c r="P166" s="24" t="s">
        <v>244</v>
      </c>
      <c r="S166" s="91">
        <v>45910</v>
      </c>
    </row>
    <row r="167" spans="1:19" s="12" customFormat="1" ht="31" x14ac:dyDescent="0.35">
      <c r="A167" s="10" t="s">
        <v>131</v>
      </c>
      <c r="B167" s="10" t="s">
        <v>24</v>
      </c>
      <c r="C167" s="10" t="s">
        <v>231</v>
      </c>
      <c r="D167" s="10" t="s">
        <v>280</v>
      </c>
      <c r="E167" s="11" t="s">
        <v>246</v>
      </c>
      <c r="F167" s="10" t="s">
        <v>281</v>
      </c>
      <c r="G167" s="34" t="s">
        <v>24</v>
      </c>
      <c r="H167" s="35" t="s">
        <v>24</v>
      </c>
      <c r="I167" s="35"/>
      <c r="J167" s="35"/>
      <c r="K167" s="35"/>
      <c r="L167" s="35"/>
      <c r="M167" s="58">
        <f>1-(Table1[[#This Row],[2026 Recommended Free Ridership]])+Table1[[#This Row],[2026 Recommended Participant Spillover]]+Table1[[#This Row],[2026 Recommended Non-participant Spillover]]+Table1[[#This Row],[2026 Recommended Active EESP Spillover]]</f>
        <v>1</v>
      </c>
      <c r="N167" s="51">
        <v>1</v>
      </c>
      <c r="O167" s="24" t="s">
        <v>244</v>
      </c>
      <c r="P167" s="24" t="s">
        <v>244</v>
      </c>
      <c r="S167" s="91">
        <v>45910</v>
      </c>
    </row>
    <row r="168" spans="1:19" s="12" customFormat="1" ht="31" x14ac:dyDescent="0.35">
      <c r="A168" s="10" t="s">
        <v>131</v>
      </c>
      <c r="B168" s="10" t="s">
        <v>24</v>
      </c>
      <c r="C168" s="10" t="s">
        <v>231</v>
      </c>
      <c r="D168" s="10" t="s">
        <v>280</v>
      </c>
      <c r="E168" s="11" t="s">
        <v>283</v>
      </c>
      <c r="F168" s="10" t="s">
        <v>281</v>
      </c>
      <c r="G168" s="34" t="s">
        <v>24</v>
      </c>
      <c r="H168" s="35" t="s">
        <v>24</v>
      </c>
      <c r="I168" s="35"/>
      <c r="J168" s="35"/>
      <c r="K168" s="35"/>
      <c r="L168" s="35"/>
      <c r="M168" s="58">
        <f>1-(Table1[[#This Row],[2026 Recommended Free Ridership]])+Table1[[#This Row],[2026 Recommended Participant Spillover]]+Table1[[#This Row],[2026 Recommended Non-participant Spillover]]+Table1[[#This Row],[2026 Recommended Active EESP Spillover]]</f>
        <v>1</v>
      </c>
      <c r="N168" s="51">
        <v>1</v>
      </c>
      <c r="O168" s="16" t="s">
        <v>244</v>
      </c>
      <c r="P168" s="16" t="s">
        <v>244</v>
      </c>
      <c r="Q168" s="10"/>
      <c r="S168" s="91">
        <v>45910</v>
      </c>
    </row>
    <row r="169" spans="1:19" s="12" customFormat="1" ht="31" x14ac:dyDescent="0.35">
      <c r="A169" s="10" t="s">
        <v>131</v>
      </c>
      <c r="B169" s="10" t="s">
        <v>24</v>
      </c>
      <c r="C169" s="10" t="s">
        <v>231</v>
      </c>
      <c r="D169" s="10" t="s">
        <v>280</v>
      </c>
      <c r="E169" s="10" t="s">
        <v>247</v>
      </c>
      <c r="F169" s="10" t="s">
        <v>281</v>
      </c>
      <c r="G169" s="34" t="s">
        <v>24</v>
      </c>
      <c r="H169" s="35" t="s">
        <v>24</v>
      </c>
      <c r="I169" s="35"/>
      <c r="J169" s="35"/>
      <c r="K169" s="35"/>
      <c r="L169" s="35"/>
      <c r="M169" s="58">
        <f>1-(Table1[[#This Row],[2026 Recommended Free Ridership]])+Table1[[#This Row],[2026 Recommended Participant Spillover]]+Table1[[#This Row],[2026 Recommended Non-participant Spillover]]+Table1[[#This Row],[2026 Recommended Active EESP Spillover]]</f>
        <v>1</v>
      </c>
      <c r="N169" s="51">
        <v>1</v>
      </c>
      <c r="O169" s="24" t="s">
        <v>244</v>
      </c>
      <c r="P169" s="24" t="s">
        <v>244</v>
      </c>
      <c r="S169" s="91">
        <v>45910</v>
      </c>
    </row>
    <row r="170" spans="1:19" s="12" customFormat="1" ht="31" x14ac:dyDescent="0.35">
      <c r="A170" s="10" t="s">
        <v>131</v>
      </c>
      <c r="B170" s="10" t="s">
        <v>24</v>
      </c>
      <c r="C170" s="10" t="s">
        <v>231</v>
      </c>
      <c r="D170" s="10" t="s">
        <v>280</v>
      </c>
      <c r="E170" s="10" t="s">
        <v>284</v>
      </c>
      <c r="F170" s="10" t="s">
        <v>281</v>
      </c>
      <c r="G170" s="34" t="s">
        <v>24</v>
      </c>
      <c r="H170" s="35" t="s">
        <v>24</v>
      </c>
      <c r="I170" s="35"/>
      <c r="J170" s="35"/>
      <c r="K170" s="35"/>
      <c r="L170" s="35"/>
      <c r="M170" s="58">
        <f>1-(Table1[[#This Row],[2026 Recommended Free Ridership]])+Table1[[#This Row],[2026 Recommended Participant Spillover]]+Table1[[#This Row],[2026 Recommended Non-participant Spillover]]+Table1[[#This Row],[2026 Recommended Active EESP Spillover]]</f>
        <v>1</v>
      </c>
      <c r="N170" s="51">
        <v>1</v>
      </c>
      <c r="O170" s="24" t="s">
        <v>244</v>
      </c>
      <c r="P170" s="24" t="s">
        <v>244</v>
      </c>
      <c r="S170" s="91">
        <v>45910</v>
      </c>
    </row>
    <row r="171" spans="1:19" s="12" customFormat="1" ht="31" x14ac:dyDescent="0.35">
      <c r="A171" s="10" t="s">
        <v>131</v>
      </c>
      <c r="B171" s="10" t="s">
        <v>24</v>
      </c>
      <c r="C171" s="10" t="s">
        <v>231</v>
      </c>
      <c r="D171" s="10" t="s">
        <v>280</v>
      </c>
      <c r="E171" s="10" t="s">
        <v>285</v>
      </c>
      <c r="F171" s="10" t="s">
        <v>281</v>
      </c>
      <c r="G171" s="34" t="s">
        <v>24</v>
      </c>
      <c r="H171" s="35" t="s">
        <v>24</v>
      </c>
      <c r="I171" s="35"/>
      <c r="J171" s="35"/>
      <c r="K171" s="35"/>
      <c r="L171" s="35"/>
      <c r="M171" s="58">
        <f>1-(Table1[[#This Row],[2026 Recommended Free Ridership]])+Table1[[#This Row],[2026 Recommended Participant Spillover]]+Table1[[#This Row],[2026 Recommended Non-participant Spillover]]+Table1[[#This Row],[2026 Recommended Active EESP Spillover]]</f>
        <v>1</v>
      </c>
      <c r="N171" s="51">
        <v>1</v>
      </c>
      <c r="O171" s="24" t="s">
        <v>244</v>
      </c>
      <c r="P171" s="24" t="s">
        <v>244</v>
      </c>
      <c r="S171" s="91">
        <v>45910</v>
      </c>
    </row>
    <row r="172" spans="1:19" s="12" customFormat="1" ht="31" x14ac:dyDescent="0.35">
      <c r="A172" s="10" t="s">
        <v>131</v>
      </c>
      <c r="B172" s="10" t="s">
        <v>24</v>
      </c>
      <c r="C172" s="10" t="s">
        <v>231</v>
      </c>
      <c r="D172" s="10" t="s">
        <v>280</v>
      </c>
      <c r="E172" s="10" t="s">
        <v>286</v>
      </c>
      <c r="F172" s="10" t="s">
        <v>281</v>
      </c>
      <c r="G172" s="34" t="s">
        <v>24</v>
      </c>
      <c r="H172" s="35" t="s">
        <v>24</v>
      </c>
      <c r="I172" s="35"/>
      <c r="J172" s="35"/>
      <c r="K172" s="35"/>
      <c r="L172" s="35"/>
      <c r="M172" s="58">
        <f>1-(Table1[[#This Row],[2026 Recommended Free Ridership]])+Table1[[#This Row],[2026 Recommended Participant Spillover]]+Table1[[#This Row],[2026 Recommended Non-participant Spillover]]+Table1[[#This Row],[2026 Recommended Active EESP Spillover]]</f>
        <v>1</v>
      </c>
      <c r="N172" s="51">
        <v>1</v>
      </c>
      <c r="O172" s="24" t="s">
        <v>244</v>
      </c>
      <c r="P172" s="24" t="s">
        <v>244</v>
      </c>
      <c r="S172" s="91">
        <v>45910</v>
      </c>
    </row>
    <row r="173" spans="1:19" s="12" customFormat="1" ht="31" x14ac:dyDescent="0.35">
      <c r="A173" s="10" t="s">
        <v>131</v>
      </c>
      <c r="B173" s="10" t="s">
        <v>24</v>
      </c>
      <c r="C173" s="10" t="s">
        <v>231</v>
      </c>
      <c r="D173" s="10" t="s">
        <v>280</v>
      </c>
      <c r="E173" s="10" t="s">
        <v>287</v>
      </c>
      <c r="F173" s="10" t="s">
        <v>281</v>
      </c>
      <c r="G173" s="34" t="s">
        <v>24</v>
      </c>
      <c r="H173" s="35" t="s">
        <v>24</v>
      </c>
      <c r="I173" s="35"/>
      <c r="J173" s="35"/>
      <c r="K173" s="35"/>
      <c r="L173" s="35"/>
      <c r="M173" s="58">
        <f>1-(Table1[[#This Row],[2026 Recommended Free Ridership]])+Table1[[#This Row],[2026 Recommended Participant Spillover]]+Table1[[#This Row],[2026 Recommended Non-participant Spillover]]+Table1[[#This Row],[2026 Recommended Active EESP Spillover]]</f>
        <v>1</v>
      </c>
      <c r="N173" s="51">
        <v>1</v>
      </c>
      <c r="O173" s="24" t="s">
        <v>244</v>
      </c>
      <c r="P173" s="24" t="s">
        <v>244</v>
      </c>
      <c r="S173" s="91">
        <v>45910</v>
      </c>
    </row>
    <row r="174" spans="1:19" s="12" customFormat="1" ht="31" x14ac:dyDescent="0.35">
      <c r="A174" s="10" t="s">
        <v>131</v>
      </c>
      <c r="B174" s="10" t="s">
        <v>24</v>
      </c>
      <c r="C174" s="10" t="s">
        <v>231</v>
      </c>
      <c r="D174" s="10" t="s">
        <v>280</v>
      </c>
      <c r="E174" s="10" t="s">
        <v>248</v>
      </c>
      <c r="F174" s="10" t="s">
        <v>281</v>
      </c>
      <c r="G174" s="34" t="s">
        <v>24</v>
      </c>
      <c r="H174" s="35" t="s">
        <v>24</v>
      </c>
      <c r="I174" s="35"/>
      <c r="J174" s="35"/>
      <c r="K174" s="35"/>
      <c r="L174" s="35"/>
      <c r="M174" s="58">
        <f>1-(Table1[[#This Row],[2026 Recommended Free Ridership]])+Table1[[#This Row],[2026 Recommended Participant Spillover]]+Table1[[#This Row],[2026 Recommended Non-participant Spillover]]+Table1[[#This Row],[2026 Recommended Active EESP Spillover]]</f>
        <v>1</v>
      </c>
      <c r="N174" s="51">
        <v>1</v>
      </c>
      <c r="O174" s="24" t="s">
        <v>244</v>
      </c>
      <c r="P174" s="24" t="s">
        <v>244</v>
      </c>
      <c r="S174" s="91">
        <v>45910</v>
      </c>
    </row>
    <row r="175" spans="1:19" s="12" customFormat="1" ht="31" x14ac:dyDescent="0.35">
      <c r="A175" s="10" t="s">
        <v>131</v>
      </c>
      <c r="B175" s="10" t="s">
        <v>24</v>
      </c>
      <c r="C175" s="10" t="s">
        <v>231</v>
      </c>
      <c r="D175" s="10" t="s">
        <v>280</v>
      </c>
      <c r="E175" s="10" t="s">
        <v>288</v>
      </c>
      <c r="F175" s="10" t="s">
        <v>281</v>
      </c>
      <c r="G175" s="34" t="s">
        <v>24</v>
      </c>
      <c r="H175" s="35" t="s">
        <v>24</v>
      </c>
      <c r="I175" s="35"/>
      <c r="J175" s="35"/>
      <c r="K175" s="35"/>
      <c r="L175" s="35"/>
      <c r="M175" s="58">
        <f>1-(Table1[[#This Row],[2026 Recommended Free Ridership]])+Table1[[#This Row],[2026 Recommended Participant Spillover]]+Table1[[#This Row],[2026 Recommended Non-participant Spillover]]+Table1[[#This Row],[2026 Recommended Active EESP Spillover]]</f>
        <v>1</v>
      </c>
      <c r="N175" s="51">
        <v>1</v>
      </c>
      <c r="O175" s="24" t="s">
        <v>244</v>
      </c>
      <c r="P175" s="24" t="s">
        <v>244</v>
      </c>
      <c r="S175" s="91">
        <v>45910</v>
      </c>
    </row>
    <row r="176" spans="1:19" s="12" customFormat="1" ht="31" x14ac:dyDescent="0.35">
      <c r="A176" s="10" t="s">
        <v>131</v>
      </c>
      <c r="B176" s="10" t="s">
        <v>24</v>
      </c>
      <c r="C176" s="10" t="s">
        <v>231</v>
      </c>
      <c r="D176" s="10" t="s">
        <v>280</v>
      </c>
      <c r="E176" s="10" t="s">
        <v>289</v>
      </c>
      <c r="F176" s="10" t="s">
        <v>281</v>
      </c>
      <c r="G176" s="34" t="s">
        <v>24</v>
      </c>
      <c r="H176" s="35" t="s">
        <v>24</v>
      </c>
      <c r="I176" s="35"/>
      <c r="J176" s="35"/>
      <c r="K176" s="35"/>
      <c r="L176" s="35"/>
      <c r="M176" s="58">
        <f>1-(Table1[[#This Row],[2026 Recommended Free Ridership]])+Table1[[#This Row],[2026 Recommended Participant Spillover]]+Table1[[#This Row],[2026 Recommended Non-participant Spillover]]+Table1[[#This Row],[2026 Recommended Active EESP Spillover]]</f>
        <v>1</v>
      </c>
      <c r="N176" s="51">
        <v>1</v>
      </c>
      <c r="O176" s="24" t="s">
        <v>244</v>
      </c>
      <c r="P176" s="24" t="s">
        <v>244</v>
      </c>
      <c r="S176" s="91">
        <v>45910</v>
      </c>
    </row>
    <row r="177" spans="1:19" s="12" customFormat="1" ht="31" x14ac:dyDescent="0.35">
      <c r="A177" s="10" t="s">
        <v>131</v>
      </c>
      <c r="B177" s="10" t="s">
        <v>24</v>
      </c>
      <c r="C177" s="10" t="s">
        <v>231</v>
      </c>
      <c r="D177" s="10" t="s">
        <v>280</v>
      </c>
      <c r="E177" s="10" t="s">
        <v>290</v>
      </c>
      <c r="F177" s="10" t="s">
        <v>281</v>
      </c>
      <c r="G177" s="34" t="s">
        <v>24</v>
      </c>
      <c r="H177" s="35" t="s">
        <v>24</v>
      </c>
      <c r="I177" s="35"/>
      <c r="J177" s="35"/>
      <c r="K177" s="35"/>
      <c r="L177" s="35"/>
      <c r="M177" s="58">
        <f>1-(Table1[[#This Row],[2026 Recommended Free Ridership]])+Table1[[#This Row],[2026 Recommended Participant Spillover]]+Table1[[#This Row],[2026 Recommended Non-participant Spillover]]+Table1[[#This Row],[2026 Recommended Active EESP Spillover]]</f>
        <v>1</v>
      </c>
      <c r="N177" s="51">
        <v>1</v>
      </c>
      <c r="O177" s="24" t="s">
        <v>244</v>
      </c>
      <c r="P177" s="24" t="s">
        <v>244</v>
      </c>
      <c r="S177" s="91">
        <v>45910</v>
      </c>
    </row>
    <row r="178" spans="1:19" s="12" customFormat="1" ht="31" x14ac:dyDescent="0.35">
      <c r="A178" s="10" t="s">
        <v>131</v>
      </c>
      <c r="B178" s="10" t="s">
        <v>24</v>
      </c>
      <c r="C178" s="10" t="s">
        <v>231</v>
      </c>
      <c r="D178" s="10" t="s">
        <v>280</v>
      </c>
      <c r="E178" s="10" t="s">
        <v>291</v>
      </c>
      <c r="F178" s="10" t="s">
        <v>281</v>
      </c>
      <c r="G178" s="34" t="s">
        <v>24</v>
      </c>
      <c r="H178" s="35" t="s">
        <v>24</v>
      </c>
      <c r="I178" s="35"/>
      <c r="J178" s="35"/>
      <c r="K178" s="35"/>
      <c r="L178" s="35"/>
      <c r="M178" s="58">
        <f>1-(Table1[[#This Row],[2026 Recommended Free Ridership]])+Table1[[#This Row],[2026 Recommended Participant Spillover]]+Table1[[#This Row],[2026 Recommended Non-participant Spillover]]+Table1[[#This Row],[2026 Recommended Active EESP Spillover]]</f>
        <v>1</v>
      </c>
      <c r="N178" s="51">
        <v>1</v>
      </c>
      <c r="O178" s="24" t="s">
        <v>244</v>
      </c>
      <c r="P178" s="24" t="s">
        <v>244</v>
      </c>
      <c r="S178" s="91">
        <v>45910</v>
      </c>
    </row>
    <row r="179" spans="1:19" s="12" customFormat="1" ht="31" x14ac:dyDescent="0.35">
      <c r="A179" s="10" t="s">
        <v>131</v>
      </c>
      <c r="B179" s="10" t="s">
        <v>24</v>
      </c>
      <c r="C179" s="10" t="s">
        <v>231</v>
      </c>
      <c r="D179" s="10" t="s">
        <v>280</v>
      </c>
      <c r="E179" s="10" t="s">
        <v>292</v>
      </c>
      <c r="F179" s="10" t="s">
        <v>281</v>
      </c>
      <c r="G179" s="34" t="s">
        <v>24</v>
      </c>
      <c r="H179" s="35" t="s">
        <v>24</v>
      </c>
      <c r="I179" s="35"/>
      <c r="J179" s="35"/>
      <c r="K179" s="35"/>
      <c r="L179" s="35"/>
      <c r="M179" s="58">
        <f>1-(Table1[[#This Row],[2026 Recommended Free Ridership]])+Table1[[#This Row],[2026 Recommended Participant Spillover]]+Table1[[#This Row],[2026 Recommended Non-participant Spillover]]+Table1[[#This Row],[2026 Recommended Active EESP Spillover]]</f>
        <v>1</v>
      </c>
      <c r="N179" s="51">
        <v>1</v>
      </c>
      <c r="O179" s="24" t="s">
        <v>244</v>
      </c>
      <c r="P179" s="24" t="s">
        <v>244</v>
      </c>
      <c r="S179" s="91">
        <v>45910</v>
      </c>
    </row>
    <row r="180" spans="1:19" s="12" customFormat="1" ht="31" x14ac:dyDescent="0.35">
      <c r="A180" s="13" t="s">
        <v>131</v>
      </c>
      <c r="B180" s="10" t="s">
        <v>24</v>
      </c>
      <c r="C180" s="13" t="s">
        <v>231</v>
      </c>
      <c r="D180" s="10" t="s">
        <v>280</v>
      </c>
      <c r="E180" s="12" t="s">
        <v>293</v>
      </c>
      <c r="F180" s="10" t="s">
        <v>281</v>
      </c>
      <c r="G180" s="34" t="s">
        <v>24</v>
      </c>
      <c r="H180" s="35" t="s">
        <v>24</v>
      </c>
      <c r="I180" s="35"/>
      <c r="J180" s="35"/>
      <c r="K180" s="35"/>
      <c r="L180" s="35"/>
      <c r="M180" s="58">
        <f>1-(Table1[[#This Row],[2026 Recommended Free Ridership]])+Table1[[#This Row],[2026 Recommended Participant Spillover]]+Table1[[#This Row],[2026 Recommended Non-participant Spillover]]+Table1[[#This Row],[2026 Recommended Active EESP Spillover]]</f>
        <v>1</v>
      </c>
      <c r="N180" s="70">
        <v>1</v>
      </c>
      <c r="O180" s="24" t="s">
        <v>244</v>
      </c>
      <c r="P180" s="24" t="s">
        <v>244</v>
      </c>
      <c r="S180" s="91">
        <v>45910</v>
      </c>
    </row>
    <row r="181" spans="1:19" s="12" customFormat="1" ht="31" x14ac:dyDescent="0.35">
      <c r="A181" s="13" t="s">
        <v>131</v>
      </c>
      <c r="B181" s="10" t="s">
        <v>24</v>
      </c>
      <c r="C181" s="13" t="s">
        <v>231</v>
      </c>
      <c r="D181" s="13" t="s">
        <v>280</v>
      </c>
      <c r="E181" s="13" t="s">
        <v>294</v>
      </c>
      <c r="F181" s="13" t="s">
        <v>281</v>
      </c>
      <c r="G181" s="34" t="s">
        <v>24</v>
      </c>
      <c r="H181" s="35" t="s">
        <v>24</v>
      </c>
      <c r="I181" s="35"/>
      <c r="J181" s="35"/>
      <c r="K181" s="35"/>
      <c r="L181" s="35"/>
      <c r="M181" s="58">
        <f>1-(Table1[[#This Row],[2026 Recommended Free Ridership]])+Table1[[#This Row],[2026 Recommended Participant Spillover]]+Table1[[#This Row],[2026 Recommended Non-participant Spillover]]+Table1[[#This Row],[2026 Recommended Active EESP Spillover]]</f>
        <v>1</v>
      </c>
      <c r="N181" s="70">
        <v>1</v>
      </c>
      <c r="O181" s="24" t="s">
        <v>244</v>
      </c>
      <c r="P181" s="24" t="s">
        <v>244</v>
      </c>
      <c r="S181" s="91">
        <v>45910</v>
      </c>
    </row>
    <row r="182" spans="1:19" s="12" customFormat="1" ht="31" x14ac:dyDescent="0.35">
      <c r="A182" s="13" t="s">
        <v>131</v>
      </c>
      <c r="B182" s="13" t="s">
        <v>24</v>
      </c>
      <c r="C182" s="13" t="s">
        <v>231</v>
      </c>
      <c r="D182" s="13" t="s">
        <v>280</v>
      </c>
      <c r="E182" s="12" t="s">
        <v>295</v>
      </c>
      <c r="F182" s="13" t="s">
        <v>281</v>
      </c>
      <c r="G182" s="34" t="s">
        <v>24</v>
      </c>
      <c r="H182" s="35" t="s">
        <v>24</v>
      </c>
      <c r="I182" s="35"/>
      <c r="J182" s="35"/>
      <c r="K182" s="35"/>
      <c r="L182" s="35"/>
      <c r="M182" s="58">
        <f>1-(Table1[[#This Row],[2026 Recommended Free Ridership]])+Table1[[#This Row],[2026 Recommended Participant Spillover]]+Table1[[#This Row],[2026 Recommended Non-participant Spillover]]+Table1[[#This Row],[2026 Recommended Active EESP Spillover]]</f>
        <v>1</v>
      </c>
      <c r="N182" s="70">
        <v>1</v>
      </c>
      <c r="O182" s="24" t="s">
        <v>244</v>
      </c>
      <c r="P182" s="24" t="s">
        <v>244</v>
      </c>
      <c r="S182" s="91">
        <v>45910</v>
      </c>
    </row>
    <row r="183" spans="1:19" s="12" customFormat="1" ht="31" x14ac:dyDescent="0.35">
      <c r="A183" s="13" t="s">
        <v>131</v>
      </c>
      <c r="B183" s="10" t="s">
        <v>24</v>
      </c>
      <c r="C183" s="13" t="s">
        <v>231</v>
      </c>
      <c r="D183" s="13" t="s">
        <v>280</v>
      </c>
      <c r="E183" s="12" t="s">
        <v>296</v>
      </c>
      <c r="F183" s="10" t="s">
        <v>281</v>
      </c>
      <c r="G183" s="34" t="s">
        <v>24</v>
      </c>
      <c r="H183" s="35" t="s">
        <v>24</v>
      </c>
      <c r="I183" s="35"/>
      <c r="J183" s="35"/>
      <c r="K183" s="35"/>
      <c r="L183" s="35"/>
      <c r="M183" s="58">
        <f>1-(Table1[[#This Row],[2026 Recommended Free Ridership]])+Table1[[#This Row],[2026 Recommended Participant Spillover]]+Table1[[#This Row],[2026 Recommended Non-participant Spillover]]+Table1[[#This Row],[2026 Recommended Active EESP Spillover]]</f>
        <v>1</v>
      </c>
      <c r="N183" s="70">
        <v>1</v>
      </c>
      <c r="O183" s="24" t="s">
        <v>244</v>
      </c>
      <c r="P183" s="24" t="s">
        <v>244</v>
      </c>
      <c r="S183" s="91">
        <v>45910</v>
      </c>
    </row>
    <row r="184" spans="1:19" s="12" customFormat="1" ht="31" x14ac:dyDescent="0.35">
      <c r="A184" s="13" t="s">
        <v>131</v>
      </c>
      <c r="B184" s="10" t="s">
        <v>24</v>
      </c>
      <c r="C184" s="13" t="s">
        <v>231</v>
      </c>
      <c r="D184" s="13" t="s">
        <v>280</v>
      </c>
      <c r="E184" s="12" t="s">
        <v>297</v>
      </c>
      <c r="F184" s="13" t="s">
        <v>281</v>
      </c>
      <c r="G184" s="34" t="s">
        <v>24</v>
      </c>
      <c r="H184" s="35" t="s">
        <v>24</v>
      </c>
      <c r="I184" s="35"/>
      <c r="J184" s="35"/>
      <c r="K184" s="35"/>
      <c r="L184" s="35"/>
      <c r="M184" s="58">
        <f>1-(Table1[[#This Row],[2026 Recommended Free Ridership]])+Table1[[#This Row],[2026 Recommended Participant Spillover]]+Table1[[#This Row],[2026 Recommended Non-participant Spillover]]+Table1[[#This Row],[2026 Recommended Active EESP Spillover]]</f>
        <v>1</v>
      </c>
      <c r="N184" s="70">
        <v>1</v>
      </c>
      <c r="O184" s="24" t="s">
        <v>244</v>
      </c>
      <c r="P184" s="24" t="s">
        <v>244</v>
      </c>
      <c r="S184" s="91">
        <v>45910</v>
      </c>
    </row>
    <row r="185" spans="1:19" s="12" customFormat="1" ht="87" customHeight="1" x14ac:dyDescent="0.35">
      <c r="A185" s="13" t="s">
        <v>131</v>
      </c>
      <c r="B185" s="10" t="s">
        <v>24</v>
      </c>
      <c r="C185" s="13" t="s">
        <v>231</v>
      </c>
      <c r="D185" s="13" t="s">
        <v>280</v>
      </c>
      <c r="E185" s="12" t="s">
        <v>298</v>
      </c>
      <c r="F185" s="10" t="s">
        <v>281</v>
      </c>
      <c r="G185" s="34" t="s">
        <v>24</v>
      </c>
      <c r="H185" s="35" t="s">
        <v>24</v>
      </c>
      <c r="I185" s="35"/>
      <c r="J185" s="35"/>
      <c r="K185" s="35"/>
      <c r="L185" s="35"/>
      <c r="M185" s="58">
        <f>1-(Table1[[#This Row],[2026 Recommended Free Ridership]])+Table1[[#This Row],[2026 Recommended Participant Spillover]]+Table1[[#This Row],[2026 Recommended Non-participant Spillover]]+Table1[[#This Row],[2026 Recommended Active EESP Spillover]]</f>
        <v>1</v>
      </c>
      <c r="N185" s="70">
        <v>1</v>
      </c>
      <c r="O185" s="24" t="s">
        <v>244</v>
      </c>
      <c r="P185" s="24" t="s">
        <v>244</v>
      </c>
      <c r="S185" s="91">
        <v>45910</v>
      </c>
    </row>
    <row r="186" spans="1:19" s="12" customFormat="1" ht="52" customHeight="1" x14ac:dyDescent="0.35">
      <c r="A186" s="10" t="s">
        <v>131</v>
      </c>
      <c r="B186" s="10" t="s">
        <v>24</v>
      </c>
      <c r="C186" s="10" t="s">
        <v>231</v>
      </c>
      <c r="D186" s="13" t="s">
        <v>280</v>
      </c>
      <c r="E186" s="10" t="s">
        <v>299</v>
      </c>
      <c r="F186" s="10" t="s">
        <v>281</v>
      </c>
      <c r="G186" s="34" t="s">
        <v>24</v>
      </c>
      <c r="H186" s="35" t="s">
        <v>24</v>
      </c>
      <c r="I186" s="35"/>
      <c r="J186" s="35"/>
      <c r="K186" s="35"/>
      <c r="L186" s="35"/>
      <c r="M186" s="58">
        <f>1-(Table1[[#This Row],[2026 Recommended Free Ridership]])+Table1[[#This Row],[2026 Recommended Participant Spillover]]+Table1[[#This Row],[2026 Recommended Non-participant Spillover]]+Table1[[#This Row],[2026 Recommended Active EESP Spillover]]</f>
        <v>1</v>
      </c>
      <c r="N186" s="51">
        <v>1</v>
      </c>
      <c r="O186" s="24" t="s">
        <v>244</v>
      </c>
      <c r="P186" s="24" t="s">
        <v>244</v>
      </c>
      <c r="S186" s="91">
        <v>45910</v>
      </c>
    </row>
    <row r="187" spans="1:19" ht="52" customHeight="1" x14ac:dyDescent="0.35">
      <c r="A187" s="13" t="s">
        <v>131</v>
      </c>
      <c r="B187" s="10" t="s">
        <v>24</v>
      </c>
      <c r="C187" s="13" t="s">
        <v>231</v>
      </c>
      <c r="D187" s="13" t="s">
        <v>280</v>
      </c>
      <c r="E187" s="12" t="s">
        <v>255</v>
      </c>
      <c r="F187" s="10" t="s">
        <v>281</v>
      </c>
      <c r="G187" s="34" t="s">
        <v>24</v>
      </c>
      <c r="H187" s="35" t="s">
        <v>24</v>
      </c>
      <c r="I187" s="35"/>
      <c r="J187" s="35"/>
      <c r="K187" s="35"/>
      <c r="L187" s="35"/>
      <c r="M187" s="58">
        <f>1-(Table1[[#This Row],[2026 Recommended Free Ridership]])+Table1[[#This Row],[2026 Recommended Participant Spillover]]+Table1[[#This Row],[2026 Recommended Non-participant Spillover]]+Table1[[#This Row],[2026 Recommended Active EESP Spillover]]</f>
        <v>1</v>
      </c>
      <c r="N187" s="70">
        <v>1</v>
      </c>
      <c r="O187" s="24" t="s">
        <v>244</v>
      </c>
      <c r="P187" s="24" t="s">
        <v>244</v>
      </c>
      <c r="Q187" s="12"/>
      <c r="R187" s="12"/>
      <c r="S187" s="91">
        <v>45910</v>
      </c>
    </row>
    <row r="188" spans="1:19" ht="52" customHeight="1" x14ac:dyDescent="0.35">
      <c r="A188" s="13" t="s">
        <v>131</v>
      </c>
      <c r="B188" s="10" t="s">
        <v>24</v>
      </c>
      <c r="C188" s="13" t="s">
        <v>231</v>
      </c>
      <c r="D188" s="13" t="s">
        <v>280</v>
      </c>
      <c r="E188" s="12" t="s">
        <v>256</v>
      </c>
      <c r="F188" s="10" t="s">
        <v>281</v>
      </c>
      <c r="G188" s="34" t="s">
        <v>24</v>
      </c>
      <c r="H188" s="35" t="s">
        <v>24</v>
      </c>
      <c r="I188" s="35"/>
      <c r="J188" s="35"/>
      <c r="K188" s="35"/>
      <c r="L188" s="35"/>
      <c r="M188" s="58">
        <f>1-(Table1[[#This Row],[2026 Recommended Free Ridership]])+Table1[[#This Row],[2026 Recommended Participant Spillover]]+Table1[[#This Row],[2026 Recommended Non-participant Spillover]]+Table1[[#This Row],[2026 Recommended Active EESP Spillover]]</f>
        <v>1</v>
      </c>
      <c r="N188" s="70">
        <v>1</v>
      </c>
      <c r="O188" s="24" t="s">
        <v>244</v>
      </c>
      <c r="P188" s="24" t="s">
        <v>244</v>
      </c>
      <c r="Q188" s="12"/>
      <c r="R188" s="12"/>
      <c r="S188" s="91">
        <v>45910</v>
      </c>
    </row>
    <row r="189" spans="1:19" ht="52" customHeight="1" x14ac:dyDescent="0.35">
      <c r="A189" s="13" t="s">
        <v>131</v>
      </c>
      <c r="B189" s="10" t="s">
        <v>24</v>
      </c>
      <c r="C189" s="13" t="s">
        <v>231</v>
      </c>
      <c r="D189" s="13" t="s">
        <v>280</v>
      </c>
      <c r="E189" s="12" t="s">
        <v>257</v>
      </c>
      <c r="F189" s="10" t="s">
        <v>281</v>
      </c>
      <c r="G189" s="34" t="s">
        <v>24</v>
      </c>
      <c r="H189" s="35" t="s">
        <v>24</v>
      </c>
      <c r="I189" s="35"/>
      <c r="J189" s="35"/>
      <c r="K189" s="35"/>
      <c r="L189" s="35"/>
      <c r="M189" s="58">
        <f>1-(Table1[[#This Row],[2026 Recommended Free Ridership]])+Table1[[#This Row],[2026 Recommended Participant Spillover]]+Table1[[#This Row],[2026 Recommended Non-participant Spillover]]+Table1[[#This Row],[2026 Recommended Active EESP Spillover]]</f>
        <v>1</v>
      </c>
      <c r="N189" s="70">
        <v>1</v>
      </c>
      <c r="O189" s="24" t="s">
        <v>244</v>
      </c>
      <c r="P189" s="24" t="s">
        <v>244</v>
      </c>
      <c r="Q189" s="12"/>
      <c r="R189" s="12"/>
      <c r="S189" s="91">
        <v>45910</v>
      </c>
    </row>
    <row r="190" spans="1:19" ht="52" customHeight="1" x14ac:dyDescent="0.35">
      <c r="A190" s="13" t="s">
        <v>131</v>
      </c>
      <c r="B190" s="10" t="s">
        <v>24</v>
      </c>
      <c r="C190" s="13" t="s">
        <v>231</v>
      </c>
      <c r="D190" s="13" t="s">
        <v>280</v>
      </c>
      <c r="E190" s="12" t="s">
        <v>186</v>
      </c>
      <c r="F190" s="10" t="s">
        <v>281</v>
      </c>
      <c r="G190" s="34" t="s">
        <v>24</v>
      </c>
      <c r="H190" s="35" t="s">
        <v>24</v>
      </c>
      <c r="I190" s="35"/>
      <c r="J190" s="35"/>
      <c r="K190" s="35"/>
      <c r="L190" s="35"/>
      <c r="M190" s="58">
        <f>1-(Table1[[#This Row],[2026 Recommended Free Ridership]])+Table1[[#This Row],[2026 Recommended Participant Spillover]]+Table1[[#This Row],[2026 Recommended Non-participant Spillover]]+Table1[[#This Row],[2026 Recommended Active EESP Spillover]]</f>
        <v>1</v>
      </c>
      <c r="N190" s="70">
        <v>1</v>
      </c>
      <c r="O190" s="24" t="s">
        <v>244</v>
      </c>
      <c r="P190" s="24" t="s">
        <v>244</v>
      </c>
      <c r="Q190" s="12"/>
      <c r="R190" s="12"/>
      <c r="S190" s="91">
        <v>45910</v>
      </c>
    </row>
    <row r="191" spans="1:19" ht="52" customHeight="1" x14ac:dyDescent="0.35">
      <c r="A191" s="13" t="s">
        <v>131</v>
      </c>
      <c r="B191" s="10" t="s">
        <v>24</v>
      </c>
      <c r="C191" s="13" t="s">
        <v>231</v>
      </c>
      <c r="D191" s="13" t="s">
        <v>280</v>
      </c>
      <c r="E191" s="12" t="s">
        <v>300</v>
      </c>
      <c r="F191" s="10" t="s">
        <v>281</v>
      </c>
      <c r="G191" s="34" t="s">
        <v>24</v>
      </c>
      <c r="H191" s="35" t="s">
        <v>24</v>
      </c>
      <c r="I191" s="35"/>
      <c r="J191" s="35"/>
      <c r="K191" s="35"/>
      <c r="L191" s="35"/>
      <c r="M191" s="58">
        <f>1-(Table1[[#This Row],[2026 Recommended Free Ridership]])+Table1[[#This Row],[2026 Recommended Participant Spillover]]+Table1[[#This Row],[2026 Recommended Non-participant Spillover]]+Table1[[#This Row],[2026 Recommended Active EESP Spillover]]</f>
        <v>1</v>
      </c>
      <c r="N191" s="70">
        <v>1</v>
      </c>
      <c r="O191" s="24" t="s">
        <v>244</v>
      </c>
      <c r="P191" s="24" t="s">
        <v>244</v>
      </c>
      <c r="Q191" s="12"/>
      <c r="R191" s="12"/>
      <c r="S191" s="91">
        <v>45910</v>
      </c>
    </row>
    <row r="192" spans="1:19" ht="52" customHeight="1" x14ac:dyDescent="0.35">
      <c r="A192" s="13" t="s">
        <v>131</v>
      </c>
      <c r="B192" s="10" t="s">
        <v>24</v>
      </c>
      <c r="C192" s="13" t="s">
        <v>231</v>
      </c>
      <c r="D192" s="13" t="s">
        <v>280</v>
      </c>
      <c r="E192" s="12" t="s">
        <v>301</v>
      </c>
      <c r="F192" s="10" t="s">
        <v>281</v>
      </c>
      <c r="G192" s="34" t="s">
        <v>24</v>
      </c>
      <c r="H192" s="35" t="s">
        <v>24</v>
      </c>
      <c r="I192" s="35"/>
      <c r="J192" s="35"/>
      <c r="K192" s="35"/>
      <c r="L192" s="35"/>
      <c r="M192" s="58">
        <f>1-(Table1[[#This Row],[2026 Recommended Free Ridership]])+Table1[[#This Row],[2026 Recommended Participant Spillover]]+Table1[[#This Row],[2026 Recommended Non-participant Spillover]]+Table1[[#This Row],[2026 Recommended Active EESP Spillover]]</f>
        <v>1</v>
      </c>
      <c r="N192" s="70">
        <v>1</v>
      </c>
      <c r="O192" s="24" t="s">
        <v>244</v>
      </c>
      <c r="P192" s="24" t="s">
        <v>244</v>
      </c>
      <c r="Q192" s="12"/>
      <c r="R192" s="12"/>
      <c r="S192" s="91">
        <v>45910</v>
      </c>
    </row>
    <row r="193" spans="1:19" ht="47.65" customHeight="1" x14ac:dyDescent="0.35">
      <c r="A193" s="13" t="s">
        <v>131</v>
      </c>
      <c r="B193" s="13" t="s">
        <v>24</v>
      </c>
      <c r="C193" s="13" t="s">
        <v>302</v>
      </c>
      <c r="D193" s="13" t="s">
        <v>303</v>
      </c>
      <c r="E193" s="9" t="s">
        <v>283</v>
      </c>
      <c r="F193" s="10"/>
      <c r="G193" s="34" t="s">
        <v>20</v>
      </c>
      <c r="H193" s="35" t="s">
        <v>24</v>
      </c>
      <c r="I193" s="35"/>
      <c r="J193" s="35"/>
      <c r="K193" s="35"/>
      <c r="L193" s="35"/>
      <c r="M193" s="58">
        <f>1-(Table1[[#This Row],[2026 Recommended Free Ridership]])+Table1[[#This Row],[2026 Recommended Participant Spillover]]+Table1[[#This Row],[2026 Recommended Non-participant Spillover]]+Table1[[#This Row],[2026 Recommended Active EESP Spillover]]</f>
        <v>1</v>
      </c>
      <c r="N193" s="70">
        <v>1</v>
      </c>
      <c r="O193" s="24" t="s">
        <v>244</v>
      </c>
      <c r="P193" s="24" t="s">
        <v>244</v>
      </c>
      <c r="Q193" s="12"/>
      <c r="R193" s="12"/>
      <c r="S193" s="91">
        <v>45910</v>
      </c>
    </row>
    <row r="194" spans="1:19" ht="41.15" customHeight="1" x14ac:dyDescent="0.35">
      <c r="A194" s="13" t="s">
        <v>131</v>
      </c>
      <c r="B194" s="13" t="s">
        <v>24</v>
      </c>
      <c r="C194" s="13" t="s">
        <v>302</v>
      </c>
      <c r="D194" s="13" t="s">
        <v>304</v>
      </c>
      <c r="E194" s="9" t="s">
        <v>305</v>
      </c>
      <c r="F194" s="10"/>
      <c r="G194" s="34" t="s">
        <v>20</v>
      </c>
      <c r="H194" s="35" t="s">
        <v>24</v>
      </c>
      <c r="I194" s="35"/>
      <c r="J194" s="35"/>
      <c r="K194" s="35"/>
      <c r="L194" s="35"/>
      <c r="M194" s="58">
        <f>1-(Table1[[#This Row],[2026 Recommended Free Ridership]])+Table1[[#This Row],[2026 Recommended Participant Spillover]]+Table1[[#This Row],[2026 Recommended Non-participant Spillover]]+Table1[[#This Row],[2026 Recommended Active EESP Spillover]]</f>
        <v>1</v>
      </c>
      <c r="N194" s="70">
        <v>1</v>
      </c>
      <c r="O194" s="24" t="s">
        <v>244</v>
      </c>
      <c r="P194" s="24" t="s">
        <v>244</v>
      </c>
      <c r="Q194" s="12"/>
      <c r="R194" s="12"/>
      <c r="S194" s="91">
        <v>45910</v>
      </c>
    </row>
    <row r="195" spans="1:19" ht="41.15" customHeight="1" x14ac:dyDescent="0.35">
      <c r="A195" s="13" t="s">
        <v>131</v>
      </c>
      <c r="B195" s="13" t="s">
        <v>24</v>
      </c>
      <c r="C195" s="13" t="s">
        <v>302</v>
      </c>
      <c r="D195" s="13" t="s">
        <v>304</v>
      </c>
      <c r="E195" s="9" t="s">
        <v>306</v>
      </c>
      <c r="F195" s="10"/>
      <c r="G195" s="34" t="s">
        <v>20</v>
      </c>
      <c r="H195" s="35" t="s">
        <v>24</v>
      </c>
      <c r="I195" s="35"/>
      <c r="J195" s="35"/>
      <c r="K195" s="35"/>
      <c r="L195" s="35"/>
      <c r="M195" s="58">
        <f>1-(Table1[[#This Row],[2026 Recommended Free Ridership]])+Table1[[#This Row],[2026 Recommended Participant Spillover]]+Table1[[#This Row],[2026 Recommended Non-participant Spillover]]+Table1[[#This Row],[2026 Recommended Active EESP Spillover]]</f>
        <v>1</v>
      </c>
      <c r="N195" s="70">
        <v>1</v>
      </c>
      <c r="O195" s="24" t="s">
        <v>244</v>
      </c>
      <c r="P195" s="24" t="s">
        <v>244</v>
      </c>
      <c r="Q195" s="12"/>
      <c r="R195" s="12"/>
      <c r="S195" s="91">
        <v>45910</v>
      </c>
    </row>
    <row r="196" spans="1:19" ht="41.15" customHeight="1" x14ac:dyDescent="0.35">
      <c r="A196" s="13" t="s">
        <v>131</v>
      </c>
      <c r="B196" s="13" t="s">
        <v>24</v>
      </c>
      <c r="C196" s="13" t="s">
        <v>302</v>
      </c>
      <c r="D196" s="13" t="s">
        <v>304</v>
      </c>
      <c r="E196" s="9" t="s">
        <v>283</v>
      </c>
      <c r="F196" s="10"/>
      <c r="G196" s="34" t="s">
        <v>20</v>
      </c>
      <c r="H196" s="35" t="s">
        <v>24</v>
      </c>
      <c r="I196" s="35"/>
      <c r="J196" s="35"/>
      <c r="K196" s="35"/>
      <c r="L196" s="35"/>
      <c r="M196" s="58">
        <f>1-(Table1[[#This Row],[2026 Recommended Free Ridership]])+Table1[[#This Row],[2026 Recommended Participant Spillover]]+Table1[[#This Row],[2026 Recommended Non-participant Spillover]]+Table1[[#This Row],[2026 Recommended Active EESP Spillover]]</f>
        <v>1</v>
      </c>
      <c r="N196" s="70">
        <v>1</v>
      </c>
      <c r="O196" s="24" t="s">
        <v>244</v>
      </c>
      <c r="P196" s="24" t="s">
        <v>244</v>
      </c>
      <c r="Q196" s="12"/>
      <c r="R196" s="12"/>
      <c r="S196" s="91">
        <v>45910</v>
      </c>
    </row>
    <row r="197" spans="1:19" ht="41.15" customHeight="1" x14ac:dyDescent="0.35">
      <c r="A197" s="13" t="s">
        <v>131</v>
      </c>
      <c r="B197" s="13" t="s">
        <v>24</v>
      </c>
      <c r="C197" s="13" t="s">
        <v>302</v>
      </c>
      <c r="D197" s="13" t="s">
        <v>304</v>
      </c>
      <c r="E197" s="9" t="s">
        <v>307</v>
      </c>
      <c r="F197" s="10"/>
      <c r="G197" s="34" t="s">
        <v>20</v>
      </c>
      <c r="H197" s="35" t="s">
        <v>24</v>
      </c>
      <c r="I197" s="35"/>
      <c r="J197" s="35"/>
      <c r="K197" s="35"/>
      <c r="L197" s="35"/>
      <c r="M197" s="58">
        <f>1-(Table1[[#This Row],[2026 Recommended Free Ridership]])+Table1[[#This Row],[2026 Recommended Participant Spillover]]+Table1[[#This Row],[2026 Recommended Non-participant Spillover]]+Table1[[#This Row],[2026 Recommended Active EESP Spillover]]</f>
        <v>1</v>
      </c>
      <c r="N197" s="70">
        <v>1</v>
      </c>
      <c r="O197" s="24" t="s">
        <v>244</v>
      </c>
      <c r="P197" s="24" t="s">
        <v>244</v>
      </c>
      <c r="Q197" s="12"/>
      <c r="R197" s="12"/>
      <c r="S197" s="91">
        <v>45910</v>
      </c>
    </row>
    <row r="198" spans="1:19" ht="31.75" customHeight="1" x14ac:dyDescent="0.35">
      <c r="A198" s="13" t="s">
        <v>131</v>
      </c>
      <c r="B198" s="13" t="s">
        <v>24</v>
      </c>
      <c r="C198" s="13" t="s">
        <v>302</v>
      </c>
      <c r="D198" s="13" t="s">
        <v>304</v>
      </c>
      <c r="E198" s="9" t="s">
        <v>285</v>
      </c>
      <c r="F198" s="10"/>
      <c r="G198" s="34" t="s">
        <v>20</v>
      </c>
      <c r="H198" s="35" t="s">
        <v>24</v>
      </c>
      <c r="I198" s="35"/>
      <c r="J198" s="35"/>
      <c r="K198" s="35"/>
      <c r="L198" s="35"/>
      <c r="M198" s="58">
        <f>1-(Table1[[#This Row],[2026 Recommended Free Ridership]])+Table1[[#This Row],[2026 Recommended Participant Spillover]]+Table1[[#This Row],[2026 Recommended Non-participant Spillover]]+Table1[[#This Row],[2026 Recommended Active EESP Spillover]]</f>
        <v>1</v>
      </c>
      <c r="N198" s="70">
        <v>1</v>
      </c>
      <c r="O198" s="24" t="s">
        <v>244</v>
      </c>
      <c r="P198" s="24" t="s">
        <v>244</v>
      </c>
      <c r="Q198" s="12"/>
      <c r="R198" s="12"/>
      <c r="S198" s="91">
        <v>45910</v>
      </c>
    </row>
    <row r="199" spans="1:19" ht="31.75" customHeight="1" x14ac:dyDescent="0.35">
      <c r="A199" s="13" t="s">
        <v>131</v>
      </c>
      <c r="B199" s="13" t="s">
        <v>24</v>
      </c>
      <c r="C199" s="13" t="s">
        <v>302</v>
      </c>
      <c r="D199" s="13" t="s">
        <v>304</v>
      </c>
      <c r="E199" s="9" t="s">
        <v>308</v>
      </c>
      <c r="F199" s="10"/>
      <c r="G199" s="34" t="s">
        <v>20</v>
      </c>
      <c r="H199" s="35" t="s">
        <v>24</v>
      </c>
      <c r="I199" s="35"/>
      <c r="J199" s="35"/>
      <c r="K199" s="35"/>
      <c r="L199" s="35"/>
      <c r="M199" s="58">
        <f>1-(Table1[[#This Row],[2026 Recommended Free Ridership]])+Table1[[#This Row],[2026 Recommended Participant Spillover]]+Table1[[#This Row],[2026 Recommended Non-participant Spillover]]+Table1[[#This Row],[2026 Recommended Active EESP Spillover]]</f>
        <v>1</v>
      </c>
      <c r="N199" s="70">
        <v>1</v>
      </c>
      <c r="O199" s="24" t="s">
        <v>244</v>
      </c>
      <c r="P199" s="24" t="s">
        <v>244</v>
      </c>
      <c r="Q199" s="12"/>
      <c r="R199" s="12"/>
      <c r="S199" s="91">
        <v>45910</v>
      </c>
    </row>
    <row r="200" spans="1:19" ht="35.15" customHeight="1" x14ac:dyDescent="0.35">
      <c r="A200" s="13" t="s">
        <v>131</v>
      </c>
      <c r="B200" s="13" t="s">
        <v>24</v>
      </c>
      <c r="C200" s="13" t="s">
        <v>302</v>
      </c>
      <c r="D200" s="13" t="s">
        <v>304</v>
      </c>
      <c r="E200" s="9" t="s">
        <v>216</v>
      </c>
      <c r="F200" s="10"/>
      <c r="G200" s="34" t="s">
        <v>20</v>
      </c>
      <c r="H200" s="35" t="s">
        <v>24</v>
      </c>
      <c r="I200" s="35"/>
      <c r="J200" s="35"/>
      <c r="K200" s="35"/>
      <c r="L200" s="35"/>
      <c r="M200" s="58">
        <f>1-(Table1[[#This Row],[2026 Recommended Free Ridership]])+Table1[[#This Row],[2026 Recommended Participant Spillover]]+Table1[[#This Row],[2026 Recommended Non-participant Spillover]]+Table1[[#This Row],[2026 Recommended Active EESP Spillover]]</f>
        <v>1</v>
      </c>
      <c r="N200" s="70">
        <v>1</v>
      </c>
      <c r="O200" s="24" t="s">
        <v>244</v>
      </c>
      <c r="P200" s="24" t="s">
        <v>244</v>
      </c>
      <c r="Q200" s="12"/>
      <c r="R200" s="12"/>
      <c r="S200" s="91">
        <v>45910</v>
      </c>
    </row>
    <row r="201" spans="1:19" ht="63.65" customHeight="1" x14ac:dyDescent="0.35">
      <c r="A201" s="13" t="s">
        <v>131</v>
      </c>
      <c r="B201" s="13" t="s">
        <v>24</v>
      </c>
      <c r="C201" s="13" t="s">
        <v>302</v>
      </c>
      <c r="D201" s="13" t="s">
        <v>304</v>
      </c>
      <c r="E201" s="9" t="s">
        <v>309</v>
      </c>
      <c r="F201" s="10"/>
      <c r="G201" s="44" t="s">
        <v>20</v>
      </c>
      <c r="H201" s="35" t="s">
        <v>24</v>
      </c>
      <c r="I201" s="35"/>
      <c r="J201" s="35"/>
      <c r="K201" s="35"/>
      <c r="L201" s="35"/>
      <c r="M201" s="58">
        <f>1-(Table1[[#This Row],[2026 Recommended Free Ridership]])+Table1[[#This Row],[2026 Recommended Participant Spillover]]+Table1[[#This Row],[2026 Recommended Non-participant Spillover]]+Table1[[#This Row],[2026 Recommended Active EESP Spillover]]</f>
        <v>1</v>
      </c>
      <c r="N201" s="70">
        <v>1</v>
      </c>
      <c r="O201" s="24" t="s">
        <v>244</v>
      </c>
      <c r="P201" s="24" t="s">
        <v>244</v>
      </c>
      <c r="Q201" s="12"/>
      <c r="R201" s="12"/>
      <c r="S201" s="91">
        <v>45910</v>
      </c>
    </row>
    <row r="202" spans="1:19" ht="63.65" customHeight="1" x14ac:dyDescent="0.35">
      <c r="A202" s="13" t="s">
        <v>131</v>
      </c>
      <c r="B202" s="13" t="s">
        <v>24</v>
      </c>
      <c r="C202" s="13" t="s">
        <v>302</v>
      </c>
      <c r="D202" s="13" t="s">
        <v>304</v>
      </c>
      <c r="E202" s="9" t="s">
        <v>310</v>
      </c>
      <c r="F202" s="10"/>
      <c r="G202" s="44" t="s">
        <v>20</v>
      </c>
      <c r="H202" s="34" t="s">
        <v>24</v>
      </c>
      <c r="I202" s="34"/>
      <c r="J202" s="34"/>
      <c r="K202" s="34"/>
      <c r="L202" s="34"/>
      <c r="M202" s="58">
        <f>1-(Table1[[#This Row],[2026 Recommended Free Ridership]])+Table1[[#This Row],[2026 Recommended Participant Spillover]]+Table1[[#This Row],[2026 Recommended Non-participant Spillover]]+Table1[[#This Row],[2026 Recommended Active EESP Spillover]]</f>
        <v>1</v>
      </c>
      <c r="N202" s="70">
        <v>1</v>
      </c>
      <c r="O202" s="24" t="s">
        <v>244</v>
      </c>
      <c r="P202" s="24" t="s">
        <v>244</v>
      </c>
      <c r="Q202" s="15"/>
      <c r="R202" s="12"/>
      <c r="S202" s="91">
        <v>45910</v>
      </c>
    </row>
    <row r="203" spans="1:19" ht="63.65" customHeight="1" x14ac:dyDescent="0.35">
      <c r="A203" s="10" t="s">
        <v>131</v>
      </c>
      <c r="B203" s="13" t="s">
        <v>24</v>
      </c>
      <c r="C203" s="10" t="s">
        <v>302</v>
      </c>
      <c r="D203" s="10" t="s">
        <v>304</v>
      </c>
      <c r="E203" s="11" t="s">
        <v>311</v>
      </c>
      <c r="F203" s="13"/>
      <c r="G203" s="44" t="s">
        <v>20</v>
      </c>
      <c r="H203" s="35" t="s">
        <v>24</v>
      </c>
      <c r="I203" s="35"/>
      <c r="J203" s="35"/>
      <c r="K203" s="35"/>
      <c r="L203" s="35"/>
      <c r="M203" s="58">
        <f>1-(Table1[[#This Row],[2026 Recommended Free Ridership]])+Table1[[#This Row],[2026 Recommended Participant Spillover]]+Table1[[#This Row],[2026 Recommended Non-participant Spillover]]+Table1[[#This Row],[2026 Recommended Active EESP Spillover]]</f>
        <v>1</v>
      </c>
      <c r="N203" s="51">
        <v>1</v>
      </c>
      <c r="O203" s="24" t="s">
        <v>244</v>
      </c>
      <c r="P203" s="24" t="s">
        <v>244</v>
      </c>
      <c r="Q203" s="12"/>
      <c r="R203" s="12"/>
      <c r="S203" s="91">
        <v>45910</v>
      </c>
    </row>
    <row r="204" spans="1:19" ht="63.65" customHeight="1" x14ac:dyDescent="0.35">
      <c r="A204" s="13" t="s">
        <v>131</v>
      </c>
      <c r="B204" s="13" t="s">
        <v>24</v>
      </c>
      <c r="C204" s="13" t="s">
        <v>302</v>
      </c>
      <c r="D204" s="13" t="s">
        <v>304</v>
      </c>
      <c r="E204" s="27" t="s">
        <v>312</v>
      </c>
      <c r="F204" s="13"/>
      <c r="G204" s="44" t="s">
        <v>20</v>
      </c>
      <c r="H204" s="35" t="s">
        <v>24</v>
      </c>
      <c r="I204" s="35"/>
      <c r="J204" s="35"/>
      <c r="K204" s="35"/>
      <c r="L204" s="35"/>
      <c r="M204" s="58">
        <f>1-(Table1[[#This Row],[2026 Recommended Free Ridership]])+Table1[[#This Row],[2026 Recommended Participant Spillover]]+Table1[[#This Row],[2026 Recommended Non-participant Spillover]]+Table1[[#This Row],[2026 Recommended Active EESP Spillover]]</f>
        <v>1</v>
      </c>
      <c r="N204" s="70">
        <v>1</v>
      </c>
      <c r="O204" s="24" t="s">
        <v>244</v>
      </c>
      <c r="P204" s="24" t="s">
        <v>244</v>
      </c>
      <c r="Q204" s="12"/>
      <c r="R204" s="12"/>
      <c r="S204" s="91">
        <v>45910</v>
      </c>
    </row>
    <row r="205" spans="1:19" ht="63.65" customHeight="1" x14ac:dyDescent="0.35">
      <c r="A205" s="13" t="s">
        <v>131</v>
      </c>
      <c r="B205" s="13" t="s">
        <v>24</v>
      </c>
      <c r="C205" s="13" t="s">
        <v>302</v>
      </c>
      <c r="D205" s="13" t="s">
        <v>304</v>
      </c>
      <c r="E205" s="27" t="s">
        <v>313</v>
      </c>
      <c r="F205" s="13"/>
      <c r="G205" s="44" t="s">
        <v>20</v>
      </c>
      <c r="H205" s="35" t="s">
        <v>24</v>
      </c>
      <c r="I205" s="35"/>
      <c r="J205" s="35"/>
      <c r="K205" s="35"/>
      <c r="L205" s="35"/>
      <c r="M205" s="58">
        <f>1-(Table1[[#This Row],[2026 Recommended Free Ridership]])+Table1[[#This Row],[2026 Recommended Participant Spillover]]+Table1[[#This Row],[2026 Recommended Non-participant Spillover]]+Table1[[#This Row],[2026 Recommended Active EESP Spillover]]</f>
        <v>1</v>
      </c>
      <c r="N205" s="70">
        <v>1</v>
      </c>
      <c r="O205" s="24" t="s">
        <v>244</v>
      </c>
      <c r="P205" s="24" t="s">
        <v>244</v>
      </c>
      <c r="Q205" s="12"/>
      <c r="R205" s="12"/>
      <c r="S205" s="91">
        <v>45910</v>
      </c>
    </row>
    <row r="206" spans="1:19" ht="63.65" customHeight="1" x14ac:dyDescent="0.35">
      <c r="A206" s="13" t="s">
        <v>131</v>
      </c>
      <c r="B206" s="13" t="s">
        <v>24</v>
      </c>
      <c r="C206" s="13" t="s">
        <v>302</v>
      </c>
      <c r="D206" s="13" t="s">
        <v>304</v>
      </c>
      <c r="E206" s="27" t="s">
        <v>293</v>
      </c>
      <c r="F206" s="13"/>
      <c r="G206" s="44" t="s">
        <v>20</v>
      </c>
      <c r="H206" s="35" t="s">
        <v>24</v>
      </c>
      <c r="I206" s="35"/>
      <c r="J206" s="35"/>
      <c r="K206" s="35"/>
      <c r="L206" s="35"/>
      <c r="M206" s="58">
        <f>1-(Table1[[#This Row],[2026 Recommended Free Ridership]])+Table1[[#This Row],[2026 Recommended Participant Spillover]]+Table1[[#This Row],[2026 Recommended Non-participant Spillover]]+Table1[[#This Row],[2026 Recommended Active EESP Spillover]]</f>
        <v>1</v>
      </c>
      <c r="N206" s="70">
        <v>1</v>
      </c>
      <c r="O206" s="24" t="s">
        <v>244</v>
      </c>
      <c r="P206" s="24" t="s">
        <v>244</v>
      </c>
      <c r="Q206" s="12"/>
      <c r="R206" s="12"/>
      <c r="S206" s="91">
        <v>45910</v>
      </c>
    </row>
    <row r="207" spans="1:19" ht="63.65" customHeight="1" x14ac:dyDescent="0.35">
      <c r="A207" s="13" t="s">
        <v>131</v>
      </c>
      <c r="B207" s="13" t="s">
        <v>24</v>
      </c>
      <c r="C207" s="13" t="s">
        <v>302</v>
      </c>
      <c r="D207" s="13" t="s">
        <v>304</v>
      </c>
      <c r="E207" s="27" t="s">
        <v>314</v>
      </c>
      <c r="F207" s="13"/>
      <c r="G207" s="44" t="s">
        <v>20</v>
      </c>
      <c r="H207" s="35" t="s">
        <v>24</v>
      </c>
      <c r="I207" s="35"/>
      <c r="J207" s="35"/>
      <c r="K207" s="35"/>
      <c r="L207" s="35"/>
      <c r="M207" s="58">
        <f>1-(Table1[[#This Row],[2026 Recommended Free Ridership]])+Table1[[#This Row],[2026 Recommended Participant Spillover]]+Table1[[#This Row],[2026 Recommended Non-participant Spillover]]+Table1[[#This Row],[2026 Recommended Active EESP Spillover]]</f>
        <v>1</v>
      </c>
      <c r="N207" s="70">
        <v>1</v>
      </c>
      <c r="O207" s="24" t="s">
        <v>244</v>
      </c>
      <c r="P207" s="24" t="s">
        <v>244</v>
      </c>
      <c r="Q207" s="12"/>
      <c r="R207" s="12"/>
      <c r="S207" s="91">
        <v>45910</v>
      </c>
    </row>
    <row r="208" spans="1:19" ht="63.65" customHeight="1" x14ac:dyDescent="0.35">
      <c r="A208" s="13" t="s">
        <v>131</v>
      </c>
      <c r="B208" s="13" t="s">
        <v>24</v>
      </c>
      <c r="C208" s="13" t="s">
        <v>302</v>
      </c>
      <c r="D208" s="13" t="s">
        <v>304</v>
      </c>
      <c r="E208" s="27" t="s">
        <v>315</v>
      </c>
      <c r="F208" s="13"/>
      <c r="G208" s="44" t="s">
        <v>20</v>
      </c>
      <c r="H208" s="35" t="s">
        <v>24</v>
      </c>
      <c r="I208" s="35"/>
      <c r="J208" s="35"/>
      <c r="K208" s="35"/>
      <c r="L208" s="35"/>
      <c r="M208" s="58">
        <f>1-(Table1[[#This Row],[2026 Recommended Free Ridership]])+Table1[[#This Row],[2026 Recommended Participant Spillover]]+Table1[[#This Row],[2026 Recommended Non-participant Spillover]]+Table1[[#This Row],[2026 Recommended Active EESP Spillover]]</f>
        <v>1</v>
      </c>
      <c r="N208" s="70">
        <v>1</v>
      </c>
      <c r="O208" s="24" t="s">
        <v>244</v>
      </c>
      <c r="P208" s="24" t="s">
        <v>244</v>
      </c>
      <c r="Q208" s="12"/>
      <c r="R208" s="12"/>
      <c r="S208" s="91">
        <v>45910</v>
      </c>
    </row>
    <row r="209" spans="1:19" ht="63.65" customHeight="1" x14ac:dyDescent="0.35">
      <c r="A209" s="10" t="s">
        <v>131</v>
      </c>
      <c r="B209" s="13" t="s">
        <v>24</v>
      </c>
      <c r="C209" s="10" t="s">
        <v>302</v>
      </c>
      <c r="D209" s="10" t="s">
        <v>304</v>
      </c>
      <c r="E209" s="11" t="s">
        <v>316</v>
      </c>
      <c r="F209" s="13"/>
      <c r="G209" s="44" t="s">
        <v>20</v>
      </c>
      <c r="H209" s="35" t="s">
        <v>24</v>
      </c>
      <c r="I209" s="35"/>
      <c r="J209" s="35"/>
      <c r="K209" s="35"/>
      <c r="L209" s="35"/>
      <c r="M209" s="58">
        <f>1-(Table1[[#This Row],[2026 Recommended Free Ridership]])+Table1[[#This Row],[2026 Recommended Participant Spillover]]+Table1[[#This Row],[2026 Recommended Non-participant Spillover]]+Table1[[#This Row],[2026 Recommended Active EESP Spillover]]</f>
        <v>1</v>
      </c>
      <c r="N209" s="51">
        <v>1</v>
      </c>
      <c r="O209" s="24" t="s">
        <v>244</v>
      </c>
      <c r="P209" s="24" t="s">
        <v>244</v>
      </c>
      <c r="Q209" s="12"/>
      <c r="R209" s="12"/>
      <c r="S209" s="91">
        <v>45910</v>
      </c>
    </row>
    <row r="210" spans="1:19" ht="36" customHeight="1" x14ac:dyDescent="0.35">
      <c r="A210" s="13" t="s">
        <v>131</v>
      </c>
      <c r="B210" s="13" t="s">
        <v>24</v>
      </c>
      <c r="C210" s="13" t="s">
        <v>302</v>
      </c>
      <c r="D210" s="13" t="s">
        <v>304</v>
      </c>
      <c r="E210" s="27" t="s">
        <v>317</v>
      </c>
      <c r="F210" s="13"/>
      <c r="G210" s="34" t="s">
        <v>20</v>
      </c>
      <c r="H210" s="35" t="s">
        <v>24</v>
      </c>
      <c r="I210" s="35"/>
      <c r="J210" s="35"/>
      <c r="K210" s="35"/>
      <c r="L210" s="35"/>
      <c r="M210" s="58">
        <f>1-(Table1[[#This Row],[2026 Recommended Free Ridership]])+Table1[[#This Row],[2026 Recommended Participant Spillover]]+Table1[[#This Row],[2026 Recommended Non-participant Spillover]]+Table1[[#This Row],[2026 Recommended Active EESP Spillover]]</f>
        <v>1</v>
      </c>
      <c r="N210" s="70">
        <v>1</v>
      </c>
      <c r="O210" s="28" t="s">
        <v>244</v>
      </c>
      <c r="P210" s="29" t="s">
        <v>244</v>
      </c>
      <c r="Q210" s="12"/>
      <c r="R210" s="12"/>
      <c r="S210" s="91">
        <v>45910</v>
      </c>
    </row>
    <row r="211" spans="1:19" ht="31.75" customHeight="1" x14ac:dyDescent="0.35">
      <c r="A211" s="13" t="s">
        <v>131</v>
      </c>
      <c r="B211" s="13" t="s">
        <v>24</v>
      </c>
      <c r="C211" s="13" t="s">
        <v>302</v>
      </c>
      <c r="D211" s="13" t="s">
        <v>304</v>
      </c>
      <c r="E211" s="27" t="s">
        <v>318</v>
      </c>
      <c r="F211" s="13"/>
      <c r="G211" s="36" t="s">
        <v>20</v>
      </c>
      <c r="H211" s="36" t="s">
        <v>24</v>
      </c>
      <c r="I211" s="36"/>
      <c r="J211" s="36"/>
      <c r="K211" s="36"/>
      <c r="L211" s="36"/>
      <c r="M211" s="71">
        <f>1-(Table1[[#This Row],[2026 Recommended Free Ridership]])+Table1[[#This Row],[2026 Recommended Participant Spillover]]+Table1[[#This Row],[2026 Recommended Non-participant Spillover]]+Table1[[#This Row],[2026 Recommended Active EESP Spillover]]</f>
        <v>1</v>
      </c>
      <c r="N211" s="70">
        <v>1</v>
      </c>
      <c r="O211" s="28" t="s">
        <v>244</v>
      </c>
      <c r="P211" s="29" t="s">
        <v>244</v>
      </c>
      <c r="Q211" s="26"/>
      <c r="R211" s="12"/>
      <c r="S211" s="91">
        <v>45910</v>
      </c>
    </row>
    <row r="212" spans="1:19" x14ac:dyDescent="0.35">
      <c r="A212" s="13"/>
      <c r="B212" s="13"/>
      <c r="C212" s="13"/>
      <c r="D212" s="13"/>
      <c r="E212" s="13"/>
      <c r="F212" s="26"/>
      <c r="G212" s="74"/>
      <c r="H212" s="75"/>
      <c r="I212" s="88"/>
      <c r="J212" s="88"/>
      <c r="K212" s="88"/>
      <c r="L212" s="88"/>
      <c r="M212" s="75"/>
      <c r="N212" s="89"/>
      <c r="O212" s="76"/>
      <c r="P212" s="13"/>
      <c r="Q212" s="26"/>
      <c r="R212" s="12"/>
      <c r="S212" s="93"/>
    </row>
  </sheetData>
  <sheetProtection formatCells="0" formatColumns="0" formatRows="0" insertRows="0" insertHyperlinks="0" deleteRows="0" selectLockedCells="1" sort="0" autoFilter="0" pivotTables="0"/>
  <protectedRanges>
    <protectedRange algorithmName="SHA-512" hashValue="wo9LXkWX0vMjbjP8VfYg/NlghQbGVfIxBvMxbaI3IxzUruDlmRdiUe1A7i7/rGkNobttsLPEk7GwfOBNdTr6ww==" saltValue="zil9NV3I7MZGl9oVNuBqOQ==" spinCount="100000" sqref="M5 M145 M135:M137 M142 N1:N15 N17:N209" name="Range1"/>
    <protectedRange algorithmName="SHA-512" hashValue="wo9LXkWX0vMjbjP8VfYg/NlghQbGVfIxBvMxbaI3IxzUruDlmRdiUe1A7i7/rGkNobttsLPEk7GwfOBNdTr6ww==" saltValue="zil9NV3I7MZGl9oVNuBqOQ==" spinCount="100000" sqref="N16" name="Range1_1"/>
  </protectedRanges>
  <phoneticPr fontId="3" type="noConversion"/>
  <hyperlinks>
    <hyperlink ref="Q30" r:id="rId1" display="https://www.ilsag.info/wp-content/uploads/IL-Coordinated-RCx-NTG-2024-Memo-2024-09-11-FINAL.pdf" xr:uid="{B555E4AB-F4E6-43F6-B8BE-552106AF70E6}"/>
    <hyperlink ref="Q26" r:id="rId2" xr:uid="{9A8C9FB0-2D82-4933-A306-5D549E9613E4}"/>
    <hyperlink ref="Q23" r:id="rId3" xr:uid="{B27DF612-5F4B-42AE-9561-7953F13249F2}"/>
    <hyperlink ref="Q24" r:id="rId4" xr:uid="{D90446FF-043D-4129-8909-0983BCB9F3E2}"/>
    <hyperlink ref="Q25" r:id="rId5" display="https://www.ilsag.info/wp-content/uploads/ComEd-Small-Business-NTG-Memo-2023-09-06-Final.pdf" xr:uid="{ED0E0F93-27D7-4E5A-A7AF-983DA72E6E8B}"/>
    <hyperlink ref="Q27" r:id="rId6" display="https://www.ilsag.info/wp-content/uploads/ComEd-Small-Business-NTG-Memo-2023-09-06-Final.pdf" xr:uid="{53220599-D51D-4358-B560-294282574526}"/>
    <hyperlink ref="Q29" r:id="rId7" xr:uid="{13CF12AA-3832-4F56-B116-A6038B35C88C}"/>
  </hyperlinks>
  <pageMargins left="0.2" right="0.15" top="0.39" bottom="0.33" header="0.24" footer="0.17"/>
  <pageSetup paperSize="5" scale="33" fitToHeight="0" orientation="landscape" r:id="rId8"/>
  <headerFooter alignWithMargins="0"/>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769A-01A0-49DC-9F55-BCEACEEA1743}">
  <dimension ref="A3:G27"/>
  <sheetViews>
    <sheetView zoomScale="52" workbookViewId="0">
      <selection activeCell="L18" sqref="L18"/>
    </sheetView>
  </sheetViews>
  <sheetFormatPr defaultRowHeight="14.5" x14ac:dyDescent="0.35"/>
  <cols>
    <col min="1" max="1" width="56.1796875" bestFit="1" customWidth="1"/>
    <col min="2" max="2" width="23.1796875" bestFit="1" customWidth="1"/>
    <col min="3" max="3" width="33.453125" bestFit="1" customWidth="1"/>
    <col min="4" max="4" width="15.81640625" bestFit="1" customWidth="1"/>
    <col min="5" max="5" width="4.26953125" bestFit="1" customWidth="1"/>
    <col min="6" max="6" width="5.54296875" bestFit="1" customWidth="1"/>
    <col min="7" max="7" width="14.453125" bestFit="1" customWidth="1"/>
    <col min="8" max="8" width="8" bestFit="1" customWidth="1"/>
    <col min="9" max="9" width="13.54296875" bestFit="1" customWidth="1"/>
    <col min="10" max="10" width="17.1796875" bestFit="1" customWidth="1"/>
    <col min="11" max="11" width="6.1796875" bestFit="1" customWidth="1"/>
    <col min="12" max="12" width="12.7265625" bestFit="1" customWidth="1"/>
    <col min="13" max="13" width="15.453125" bestFit="1" customWidth="1"/>
    <col min="14" max="14" width="8.453125" bestFit="1" customWidth="1"/>
    <col min="15" max="15" width="10.7265625" bestFit="1" customWidth="1"/>
  </cols>
  <sheetData>
    <row r="3" spans="1:7" x14ac:dyDescent="0.35">
      <c r="A3" s="4" t="s">
        <v>319</v>
      </c>
      <c r="B3" s="4" t="s">
        <v>320</v>
      </c>
    </row>
    <row r="4" spans="1:7" x14ac:dyDescent="0.35">
      <c r="A4" s="4" t="s">
        <v>321</v>
      </c>
      <c r="B4" t="s">
        <v>105</v>
      </c>
      <c r="C4" t="s">
        <v>37</v>
      </c>
      <c r="D4" t="s">
        <v>75</v>
      </c>
      <c r="E4" t="s">
        <v>20</v>
      </c>
      <c r="F4" t="s">
        <v>24</v>
      </c>
      <c r="G4" t="s">
        <v>322</v>
      </c>
    </row>
    <row r="5" spans="1:7" x14ac:dyDescent="0.35">
      <c r="A5" t="s">
        <v>19</v>
      </c>
      <c r="B5">
        <v>1</v>
      </c>
      <c r="C5">
        <v>1</v>
      </c>
      <c r="D5">
        <v>1</v>
      </c>
      <c r="E5">
        <v>9</v>
      </c>
      <c r="F5">
        <v>18</v>
      </c>
      <c r="G5">
        <v>30</v>
      </c>
    </row>
    <row r="6" spans="1:7" x14ac:dyDescent="0.35">
      <c r="A6" s="46" t="s">
        <v>21</v>
      </c>
      <c r="E6">
        <v>1</v>
      </c>
      <c r="F6">
        <v>1</v>
      </c>
      <c r="G6">
        <v>2</v>
      </c>
    </row>
    <row r="7" spans="1:7" x14ac:dyDescent="0.35">
      <c r="A7" s="46" t="s">
        <v>30</v>
      </c>
      <c r="F7">
        <v>1</v>
      </c>
      <c r="G7">
        <v>1</v>
      </c>
    </row>
    <row r="8" spans="1:7" x14ac:dyDescent="0.35">
      <c r="A8" s="46" t="s">
        <v>33</v>
      </c>
      <c r="C8">
        <v>1</v>
      </c>
      <c r="E8">
        <v>1</v>
      </c>
      <c r="F8">
        <v>6</v>
      </c>
      <c r="G8">
        <v>8</v>
      </c>
    </row>
    <row r="9" spans="1:7" x14ac:dyDescent="0.35">
      <c r="A9" s="46" t="s">
        <v>63</v>
      </c>
      <c r="D9">
        <v>1</v>
      </c>
      <c r="E9">
        <v>7</v>
      </c>
      <c r="F9">
        <v>2</v>
      </c>
      <c r="G9">
        <v>10</v>
      </c>
    </row>
    <row r="10" spans="1:7" x14ac:dyDescent="0.35">
      <c r="A10" s="46" t="s">
        <v>86</v>
      </c>
      <c r="F10">
        <v>2</v>
      </c>
      <c r="G10">
        <v>2</v>
      </c>
    </row>
    <row r="11" spans="1:7" x14ac:dyDescent="0.35">
      <c r="A11" s="46" t="s">
        <v>93</v>
      </c>
      <c r="F11">
        <v>3</v>
      </c>
      <c r="G11">
        <v>3</v>
      </c>
    </row>
    <row r="12" spans="1:7" x14ac:dyDescent="0.35">
      <c r="A12" s="46" t="s">
        <v>103</v>
      </c>
      <c r="B12">
        <v>1</v>
      </c>
      <c r="F12">
        <v>3</v>
      </c>
      <c r="G12">
        <v>4</v>
      </c>
    </row>
    <row r="13" spans="1:7" x14ac:dyDescent="0.35">
      <c r="A13" t="s">
        <v>124</v>
      </c>
      <c r="B13">
        <v>1</v>
      </c>
      <c r="G13">
        <v>1</v>
      </c>
    </row>
    <row r="14" spans="1:7" x14ac:dyDescent="0.35">
      <c r="A14" s="46" t="s">
        <v>125</v>
      </c>
      <c r="B14">
        <v>1</v>
      </c>
      <c r="G14">
        <v>1</v>
      </c>
    </row>
    <row r="15" spans="1:7" x14ac:dyDescent="0.35">
      <c r="A15" t="s">
        <v>127</v>
      </c>
      <c r="E15">
        <v>1</v>
      </c>
      <c r="G15">
        <v>1</v>
      </c>
    </row>
    <row r="16" spans="1:7" x14ac:dyDescent="0.35">
      <c r="A16" s="46" t="s">
        <v>129</v>
      </c>
      <c r="E16">
        <v>1</v>
      </c>
      <c r="G16">
        <v>1</v>
      </c>
    </row>
    <row r="17" spans="1:7" x14ac:dyDescent="0.35">
      <c r="A17" t="s">
        <v>131</v>
      </c>
      <c r="B17">
        <v>1</v>
      </c>
      <c r="D17">
        <v>2</v>
      </c>
      <c r="E17">
        <v>12</v>
      </c>
      <c r="F17">
        <v>173</v>
      </c>
      <c r="G17">
        <v>188</v>
      </c>
    </row>
    <row r="18" spans="1:7" x14ac:dyDescent="0.35">
      <c r="A18" s="46" t="s">
        <v>132</v>
      </c>
      <c r="B18">
        <v>1</v>
      </c>
      <c r="G18">
        <v>1</v>
      </c>
    </row>
    <row r="19" spans="1:7" x14ac:dyDescent="0.35">
      <c r="A19" s="46" t="s">
        <v>137</v>
      </c>
      <c r="F19">
        <v>9</v>
      </c>
      <c r="G19">
        <v>9</v>
      </c>
    </row>
    <row r="20" spans="1:7" x14ac:dyDescent="0.35">
      <c r="A20" s="46" t="s">
        <v>158</v>
      </c>
      <c r="E20">
        <v>1</v>
      </c>
      <c r="G20">
        <v>1</v>
      </c>
    </row>
    <row r="21" spans="1:7" x14ac:dyDescent="0.35">
      <c r="A21" s="46" t="s">
        <v>163</v>
      </c>
      <c r="F21">
        <v>37</v>
      </c>
      <c r="G21">
        <v>37</v>
      </c>
    </row>
    <row r="22" spans="1:7" x14ac:dyDescent="0.35">
      <c r="A22" s="46" t="s">
        <v>260</v>
      </c>
      <c r="F22">
        <v>1</v>
      </c>
      <c r="G22">
        <v>1</v>
      </c>
    </row>
    <row r="23" spans="1:7" x14ac:dyDescent="0.35">
      <c r="A23" s="46" t="s">
        <v>187</v>
      </c>
      <c r="E23">
        <v>2</v>
      </c>
      <c r="F23">
        <v>39</v>
      </c>
      <c r="G23">
        <v>41</v>
      </c>
    </row>
    <row r="24" spans="1:7" x14ac:dyDescent="0.35">
      <c r="A24" s="46" t="s">
        <v>202</v>
      </c>
      <c r="D24">
        <v>2</v>
      </c>
      <c r="E24">
        <v>5</v>
      </c>
      <c r="F24">
        <v>36</v>
      </c>
      <c r="G24">
        <v>43</v>
      </c>
    </row>
    <row r="25" spans="1:7" x14ac:dyDescent="0.35">
      <c r="A25" s="46" t="s">
        <v>231</v>
      </c>
      <c r="E25">
        <v>4</v>
      </c>
      <c r="F25">
        <v>32</v>
      </c>
      <c r="G25">
        <v>36</v>
      </c>
    </row>
    <row r="26" spans="1:7" x14ac:dyDescent="0.35">
      <c r="A26" s="46" t="s">
        <v>302</v>
      </c>
      <c r="F26">
        <v>19</v>
      </c>
      <c r="G26">
        <v>19</v>
      </c>
    </row>
    <row r="27" spans="1:7" x14ac:dyDescent="0.35">
      <c r="A27" t="s">
        <v>322</v>
      </c>
      <c r="B27">
        <v>3</v>
      </c>
      <c r="C27">
        <v>1</v>
      </c>
      <c r="D27">
        <v>3</v>
      </c>
      <c r="E27">
        <v>22</v>
      </c>
      <c r="F27">
        <v>191</v>
      </c>
      <c r="G27">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0774-8607-4326-B931-ABB81CA57C39}">
  <sheetPr codeName="Sheet3"/>
  <dimension ref="A1:D10"/>
  <sheetViews>
    <sheetView workbookViewId="0">
      <selection activeCell="B7" sqref="B7"/>
    </sheetView>
  </sheetViews>
  <sheetFormatPr defaultRowHeight="14.5" x14ac:dyDescent="0.35"/>
  <cols>
    <col min="1" max="1" width="27.54296875" bestFit="1" customWidth="1"/>
    <col min="2" max="2" width="23.453125" bestFit="1" customWidth="1"/>
    <col min="3" max="3" width="28.54296875" customWidth="1"/>
  </cols>
  <sheetData>
    <row r="1" spans="1:4" x14ac:dyDescent="0.35">
      <c r="A1" t="s">
        <v>323</v>
      </c>
      <c r="B1" t="s">
        <v>324</v>
      </c>
      <c r="C1" t="s">
        <v>325</v>
      </c>
      <c r="D1" t="s">
        <v>326</v>
      </c>
    </row>
    <row r="2" spans="1:4" x14ac:dyDescent="0.35">
      <c r="A2" t="s">
        <v>327</v>
      </c>
      <c r="B2" t="s">
        <v>328</v>
      </c>
      <c r="C2" t="s">
        <v>329</v>
      </c>
      <c r="D2">
        <v>2026</v>
      </c>
    </row>
    <row r="3" spans="1:4" x14ac:dyDescent="0.35">
      <c r="A3" t="s">
        <v>330</v>
      </c>
      <c r="B3" t="s">
        <v>75</v>
      </c>
      <c r="C3" t="s">
        <v>331</v>
      </c>
      <c r="D3">
        <v>2027</v>
      </c>
    </row>
    <row r="4" spans="1:4" x14ac:dyDescent="0.35">
      <c r="A4" t="s">
        <v>332</v>
      </c>
      <c r="B4" t="s">
        <v>333</v>
      </c>
      <c r="C4" t="s">
        <v>334</v>
      </c>
      <c r="D4">
        <v>2028</v>
      </c>
    </row>
    <row r="5" spans="1:4" x14ac:dyDescent="0.35">
      <c r="A5" t="s">
        <v>335</v>
      </c>
      <c r="B5" t="s">
        <v>336</v>
      </c>
      <c r="C5" t="s">
        <v>337</v>
      </c>
      <c r="D5">
        <v>2029</v>
      </c>
    </row>
    <row r="6" spans="1:4" x14ac:dyDescent="0.35">
      <c r="A6" t="s">
        <v>338</v>
      </c>
      <c r="C6" t="s">
        <v>339</v>
      </c>
      <c r="D6" t="s">
        <v>340</v>
      </c>
    </row>
    <row r="7" spans="1:4" x14ac:dyDescent="0.35">
      <c r="A7" t="s">
        <v>341</v>
      </c>
      <c r="C7" t="s">
        <v>342</v>
      </c>
    </row>
    <row r="8" spans="1:4" x14ac:dyDescent="0.35">
      <c r="A8" t="s">
        <v>343</v>
      </c>
      <c r="C8" t="s">
        <v>344</v>
      </c>
    </row>
    <row r="9" spans="1:4" x14ac:dyDescent="0.35">
      <c r="A9" t="s">
        <v>345</v>
      </c>
    </row>
    <row r="10" spans="1:4" x14ac:dyDescent="0.35">
      <c r="A10" t="s">
        <v>346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C126-837A-40A1-B8B0-5AFDF9E19AC4}">
  <sheetPr codeName="Sheet6"/>
  <dimension ref="A1:AB36"/>
  <sheetViews>
    <sheetView workbookViewId="0">
      <selection activeCell="Q4" sqref="Q4:T4"/>
    </sheetView>
  </sheetViews>
  <sheetFormatPr defaultRowHeight="14.5" x14ac:dyDescent="0.35"/>
  <cols>
    <col min="1" max="1" width="13.81640625" bestFit="1" customWidth="1"/>
    <col min="2" max="2" width="14.54296875" bestFit="1" customWidth="1"/>
    <col min="3" max="3" width="16" bestFit="1" customWidth="1"/>
    <col min="4" max="4" width="11.453125" bestFit="1" customWidth="1"/>
    <col min="5" max="5" width="13.81640625" bestFit="1" customWidth="1"/>
    <col min="6" max="6" width="14.54296875" bestFit="1" customWidth="1"/>
    <col min="9" max="9" width="13.81640625" bestFit="1" customWidth="1"/>
    <col min="10" max="10" width="14.54296875" bestFit="1" customWidth="1"/>
    <col min="11" max="12" width="4.54296875" customWidth="1"/>
    <col min="13" max="13" width="13.81640625" bestFit="1" customWidth="1"/>
    <col min="14" max="14" width="14.54296875" bestFit="1" customWidth="1"/>
    <col min="15" max="15" width="5.453125" customWidth="1"/>
    <col min="16" max="16" width="3.54296875" customWidth="1"/>
    <col min="17" max="17" width="13.453125" bestFit="1" customWidth="1"/>
    <col min="18" max="18" width="13.81640625" bestFit="1" customWidth="1"/>
    <col min="19" max="19" width="16" bestFit="1" customWidth="1"/>
    <col min="20" max="20" width="11.453125" bestFit="1" customWidth="1"/>
    <col min="21" max="22" width="11.54296875" bestFit="1" customWidth="1"/>
    <col min="23" max="23" width="13.453125" bestFit="1" customWidth="1"/>
    <col min="24" max="24" width="13.81640625" bestFit="1" customWidth="1"/>
    <col min="27" max="27" width="13.453125" bestFit="1" customWidth="1"/>
    <col min="28" max="28" width="13.81640625" bestFit="1" customWidth="1"/>
  </cols>
  <sheetData>
    <row r="1" spans="1:28" ht="49.5" customHeight="1" x14ac:dyDescent="0.35">
      <c r="A1" s="7" t="s">
        <v>347</v>
      </c>
    </row>
    <row r="2" spans="1:28" x14ac:dyDescent="0.35">
      <c r="A2" s="96" t="s">
        <v>348</v>
      </c>
      <c r="B2" s="96"/>
      <c r="C2" s="96"/>
      <c r="D2" s="96"/>
      <c r="E2" s="96"/>
      <c r="F2" s="1" t="s">
        <v>349</v>
      </c>
      <c r="G2" s="1" t="s">
        <v>349</v>
      </c>
      <c r="H2" s="1" t="s">
        <v>349</v>
      </c>
      <c r="I2" s="1" t="s">
        <v>349</v>
      </c>
      <c r="J2" s="1" t="s">
        <v>349</v>
      </c>
      <c r="K2" s="1" t="s">
        <v>349</v>
      </c>
      <c r="L2" s="1" t="s">
        <v>349</v>
      </c>
      <c r="M2" s="1" t="s">
        <v>349</v>
      </c>
      <c r="N2" s="1" t="s">
        <v>349</v>
      </c>
      <c r="O2" s="1" t="s">
        <v>349</v>
      </c>
      <c r="P2" s="1" t="s">
        <v>349</v>
      </c>
      <c r="Q2" s="1" t="s">
        <v>349</v>
      </c>
      <c r="R2" s="1" t="s">
        <v>349</v>
      </c>
      <c r="S2" s="1" t="s">
        <v>349</v>
      </c>
    </row>
    <row r="3" spans="1:28" x14ac:dyDescent="0.35">
      <c r="A3" s="2" t="s">
        <v>350</v>
      </c>
      <c r="E3" s="2" t="s">
        <v>351</v>
      </c>
      <c r="I3" s="2" t="s">
        <v>352</v>
      </c>
      <c r="M3" s="2" t="s">
        <v>353</v>
      </c>
      <c r="Q3" s="2" t="s">
        <v>354</v>
      </c>
      <c r="W3" s="2" t="s">
        <v>355</v>
      </c>
      <c r="AA3" s="2" t="s">
        <v>356</v>
      </c>
    </row>
    <row r="4" spans="1:28" ht="36.75" customHeight="1" x14ac:dyDescent="0.35">
      <c r="A4" s="95" t="s">
        <v>357</v>
      </c>
      <c r="B4" s="95"/>
      <c r="E4" s="95" t="s">
        <v>358</v>
      </c>
      <c r="F4" s="95"/>
      <c r="I4" s="3" t="s">
        <v>357</v>
      </c>
      <c r="M4" s="95" t="s">
        <v>359</v>
      </c>
      <c r="N4" s="95"/>
      <c r="Q4" s="95" t="s">
        <v>360</v>
      </c>
      <c r="R4" s="95"/>
      <c r="S4" s="95"/>
      <c r="T4" s="95"/>
      <c r="W4" s="95" t="s">
        <v>361</v>
      </c>
      <c r="X4" s="95"/>
      <c r="AA4" s="95" t="s">
        <v>362</v>
      </c>
      <c r="AB4" s="95"/>
    </row>
    <row r="5" spans="1:28" x14ac:dyDescent="0.35">
      <c r="A5" t="s">
        <v>363</v>
      </c>
      <c r="E5" t="s">
        <v>363</v>
      </c>
      <c r="I5" t="s">
        <v>363</v>
      </c>
      <c r="M5" t="s">
        <v>363</v>
      </c>
    </row>
    <row r="6" spans="1:28" x14ac:dyDescent="0.35">
      <c r="A6">
        <v>220</v>
      </c>
      <c r="E6">
        <v>220</v>
      </c>
      <c r="I6">
        <v>220</v>
      </c>
      <c r="M6">
        <v>220</v>
      </c>
    </row>
    <row r="7" spans="1:28" x14ac:dyDescent="0.35">
      <c r="Q7" s="4" t="s">
        <v>0</v>
      </c>
      <c r="R7" t="s">
        <v>363</v>
      </c>
      <c r="W7" s="8"/>
      <c r="X7" s="8"/>
    </row>
    <row r="8" spans="1:28" x14ac:dyDescent="0.35">
      <c r="Q8" t="s">
        <v>19</v>
      </c>
      <c r="R8">
        <v>30</v>
      </c>
      <c r="W8" s="4" t="s">
        <v>0</v>
      </c>
      <c r="X8" t="s">
        <v>363</v>
      </c>
      <c r="AA8" s="8"/>
      <c r="AB8" s="8"/>
    </row>
    <row r="9" spans="1:28" x14ac:dyDescent="0.35">
      <c r="Q9" t="s">
        <v>124</v>
      </c>
      <c r="R9">
        <v>1</v>
      </c>
      <c r="W9" t="s">
        <v>19</v>
      </c>
      <c r="X9">
        <v>30</v>
      </c>
      <c r="AA9" s="4" t="s">
        <v>0</v>
      </c>
      <c r="AB9" t="s">
        <v>363</v>
      </c>
    </row>
    <row r="10" spans="1:28" x14ac:dyDescent="0.35">
      <c r="Q10" t="s">
        <v>131</v>
      </c>
      <c r="R10">
        <v>188</v>
      </c>
      <c r="W10" t="s">
        <v>124</v>
      </c>
      <c r="X10">
        <v>1</v>
      </c>
      <c r="AA10" t="s">
        <v>19</v>
      </c>
      <c r="AB10">
        <v>30</v>
      </c>
    </row>
    <row r="11" spans="1:28" x14ac:dyDescent="0.35">
      <c r="Q11" t="s">
        <v>127</v>
      </c>
      <c r="R11">
        <v>1</v>
      </c>
      <c r="W11" t="s">
        <v>127</v>
      </c>
      <c r="X11">
        <v>1</v>
      </c>
      <c r="AA11" t="s">
        <v>124</v>
      </c>
      <c r="AB11">
        <v>1</v>
      </c>
    </row>
    <row r="12" spans="1:28" x14ac:dyDescent="0.35">
      <c r="Q12" t="s">
        <v>322</v>
      </c>
      <c r="R12">
        <v>220</v>
      </c>
      <c r="W12" t="s">
        <v>131</v>
      </c>
      <c r="X12">
        <v>188</v>
      </c>
      <c r="AA12" t="s">
        <v>127</v>
      </c>
      <c r="AB12">
        <v>1</v>
      </c>
    </row>
    <row r="13" spans="1:28" x14ac:dyDescent="0.35">
      <c r="W13" t="s">
        <v>322</v>
      </c>
      <c r="X13">
        <v>220</v>
      </c>
      <c r="AA13" t="s">
        <v>131</v>
      </c>
      <c r="AB13">
        <v>188</v>
      </c>
    </row>
    <row r="14" spans="1:28" x14ac:dyDescent="0.35">
      <c r="A14" s="6" t="s">
        <v>364</v>
      </c>
      <c r="B14" s="5"/>
      <c r="C14" s="5"/>
      <c r="D14" s="5"/>
      <c r="E14" s="5"/>
      <c r="F14" s="5"/>
      <c r="G14" s="5"/>
      <c r="H14" s="5"/>
      <c r="I14" s="5"/>
      <c r="J14" s="5"/>
      <c r="K14" s="5"/>
      <c r="L14" s="5"/>
      <c r="M14" s="5"/>
      <c r="AA14" t="s">
        <v>322</v>
      </c>
      <c r="AB14">
        <v>220</v>
      </c>
    </row>
    <row r="15" spans="1:28" x14ac:dyDescent="0.35">
      <c r="A15" s="2"/>
    </row>
    <row r="16" spans="1:28" ht="57" customHeight="1" x14ac:dyDescent="0.35">
      <c r="A16" s="95" t="s">
        <v>365</v>
      </c>
      <c r="B16" s="95"/>
    </row>
    <row r="17" spans="1:3" x14ac:dyDescent="0.35">
      <c r="A17" t="s">
        <v>363</v>
      </c>
    </row>
    <row r="18" spans="1:3" x14ac:dyDescent="0.35">
      <c r="A18">
        <v>220</v>
      </c>
    </row>
    <row r="24" spans="1:3" x14ac:dyDescent="0.35">
      <c r="A24" s="3" t="s">
        <v>366</v>
      </c>
      <c r="C24" s="3" t="s">
        <v>367</v>
      </c>
    </row>
    <row r="25" spans="1:3" x14ac:dyDescent="0.35">
      <c r="A25" t="s">
        <v>363</v>
      </c>
    </row>
    <row r="26" spans="1:3" x14ac:dyDescent="0.35">
      <c r="A26">
        <v>220</v>
      </c>
    </row>
    <row r="35" spans="1:1" x14ac:dyDescent="0.35">
      <c r="A35" t="s">
        <v>363</v>
      </c>
    </row>
    <row r="36" spans="1:1" x14ac:dyDescent="0.35">
      <c r="A36">
        <v>220</v>
      </c>
    </row>
  </sheetData>
  <mergeCells count="8">
    <mergeCell ref="A16:B16"/>
    <mergeCell ref="A2:E2"/>
    <mergeCell ref="Q4:T4"/>
    <mergeCell ref="W4:X4"/>
    <mergeCell ref="AA4:AB4"/>
    <mergeCell ref="M4:N4"/>
    <mergeCell ref="E4:F4"/>
    <mergeCell ref="A4:B4"/>
  </mergeCells>
  <pageMargins left="0.7" right="0.7" top="0.75" bottom="0.75" header="0.3" footer="0.3"/>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588F1E73A3DF4E9DE46ACDFEFCEA5B" ma:contentTypeVersion="23" ma:contentTypeDescription="Create a new document." ma:contentTypeScope="" ma:versionID="4c4480abeda209f5fcbdca5d54f85b62">
  <xsd:schema xmlns:xsd="http://www.w3.org/2001/XMLSchema" xmlns:xs="http://www.w3.org/2001/XMLSchema" xmlns:p="http://schemas.microsoft.com/office/2006/metadata/properties" xmlns:ns1="http://schemas.microsoft.com/sharepoint/v3" xmlns:ns2="ad755eef-71ec-496f-ab18-a3e771bfb4a9" xmlns:ns3="dd860c49-519f-4fad-a9e7-096243cb3a9a" targetNamespace="http://schemas.microsoft.com/office/2006/metadata/properties" ma:root="true" ma:fieldsID="198d2cbbc3480783b32839e083a8302f" ns1:_="" ns2:_="" ns3:_="">
    <xsd:import namespace="http://schemas.microsoft.com/sharepoint/v3"/>
    <xsd:import namespace="ad755eef-71ec-496f-ab18-a3e771bfb4a9"/>
    <xsd:import namespace="dd860c49-519f-4fad-a9e7-096243cb3a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755eef-71ec-496f-ab18-a3e771bfb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60c49-519f-4fad-a9e7-096243cb3a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a8478a9-f2a9-42e3-9358-0b9cefba749a}" ma:internalName="TaxCatchAll" ma:showField="CatchAllData" ma:web="dd860c49-519f-4fad-a9e7-096243cb3a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d755eef-71ec-496f-ab18-a3e771bfb4a9">
      <Terms xmlns="http://schemas.microsoft.com/office/infopath/2007/PartnerControls"/>
    </lcf76f155ced4ddcb4097134ff3c332f>
    <TaxCatchAll xmlns="dd860c49-519f-4fad-a9e7-096243cb3a9a" xsi:nil="true"/>
    <ArchiverLinkFileType xmlns="ad755eef-71ec-496f-ab18-a3e771bfb4a9" xsi:nil="true"/>
  </documentManagement>
</p:properties>
</file>

<file path=customXml/itemProps1.xml><?xml version="1.0" encoding="utf-8"?>
<ds:datastoreItem xmlns:ds="http://schemas.openxmlformats.org/officeDocument/2006/customXml" ds:itemID="{311EFBAB-C3D4-4F49-B784-1009284ADBA3}">
  <ds:schemaRefs>
    <ds:schemaRef ds:uri="http://schemas.microsoft.com/sharepoint/v3/contenttype/forms"/>
  </ds:schemaRefs>
</ds:datastoreItem>
</file>

<file path=customXml/itemProps2.xml><?xml version="1.0" encoding="utf-8"?>
<ds:datastoreItem xmlns:ds="http://schemas.openxmlformats.org/officeDocument/2006/customXml" ds:itemID="{94C4EC8A-E811-483A-8F70-C52387E67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755eef-71ec-496f-ab18-a3e771bfb4a9"/>
    <ds:schemaRef ds:uri="dd860c49-519f-4fad-a9e7-096243cb3a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B25080-97E5-4FA5-8028-9B28C49E7584}">
  <ds:schemaRefs>
    <ds:schemaRef ds:uri="http://schemas.microsoft.com/office/2006/metadata/properties"/>
    <ds:schemaRef ds:uri="http://schemas.microsoft.com/office/infopath/2007/PartnerControls"/>
    <ds:schemaRef ds:uri="http://schemas.microsoft.com/sharepoint/v3"/>
    <ds:schemaRef ds:uri="ad755eef-71ec-496f-ab18-a3e771bfb4a9"/>
    <ds:schemaRef ds:uri="dd860c49-519f-4fad-a9e7-096243cb3a9a"/>
  </ds:schemaRefs>
</ds:datastoreItem>
</file>

<file path=docMetadata/LabelInfo.xml><?xml version="1.0" encoding="utf-8"?>
<clbl:labelList xmlns:clbl="http://schemas.microsoft.com/office/2020/mipLabelMetadata">
  <clbl:label id="{7efd950c-944d-404f-b6bf-71cb7e06b360}" enabled="1" method="Standard" siteId="{bfa12df7-47f4-4a99-a8ad-1209e99b84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2026 Recommendations</vt:lpstr>
      <vt:lpstr>Pivot</vt:lpstr>
      <vt:lpstr>Drop Down Lists</vt:lpstr>
      <vt:lpstr>QC</vt:lpstr>
      <vt:lpstr>'2026 Recommendations'!_ftn1</vt:lpstr>
      <vt:lpstr>'2026 Recommendations'!_ftn2</vt:lpstr>
      <vt:lpstr>'2026 Recommendations'!_Hlk190106167</vt:lpstr>
      <vt:lpstr>'2026 Recommendations'!_Hlk190106195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Agapay-Read</dc:creator>
  <cp:keywords/>
  <dc:description/>
  <cp:lastModifiedBy>Parini Shah</cp:lastModifiedBy>
  <cp:revision/>
  <dcterms:created xsi:type="dcterms:W3CDTF">2018-08-29T22:52:44Z</dcterms:created>
  <dcterms:modified xsi:type="dcterms:W3CDTF">2025-09-29T20:50:22Z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0x01010087588F1E73A3DF4E9DE46ACDFEFCEA5B</vt:lpwstr>
  </property>
  <property fmtid="{D5CDD505-2E9C-101B-9397-08002B2CF9AE}" pid="3" name="{A44787D4-0540-4523-9961-78E4036D8C6D}">
    <vt:lpwstr>{FCEA6F53-B4BB-40A9-9C1F-FEC0289DD28E}</vt:lpwstr>
  </property>
  <property fmtid="{D5CDD505-2E9C-101B-9397-08002B2CF9AE}" pid="4" name="MSIP_Label_303e25a3-56e7-4f07-9acc-ed14a1e5b460_Enabled">
    <vt:lpwstr>true</vt:lpwstr>
  </property>
  <property fmtid="{D5CDD505-2E9C-101B-9397-08002B2CF9AE}" pid="5" name="MSIP_Label_303e25a3-56e7-4f07-9acc-ed14a1e5b460_SetDate">
    <vt:lpwstr>2022-08-17T21:15:24Z</vt:lpwstr>
  </property>
  <property fmtid="{D5CDD505-2E9C-101B-9397-08002B2CF9AE}" pid="6" name="MSIP_Label_303e25a3-56e7-4f07-9acc-ed14a1e5b460_Method">
    <vt:lpwstr>Privileged</vt:lpwstr>
  </property>
  <property fmtid="{D5CDD505-2E9C-101B-9397-08002B2CF9AE}" pid="7" name="MSIP_Label_303e25a3-56e7-4f07-9acc-ed14a1e5b460_Name">
    <vt:lpwstr>Public External</vt:lpwstr>
  </property>
  <property fmtid="{D5CDD505-2E9C-101B-9397-08002B2CF9AE}" pid="8" name="MSIP_Label_303e25a3-56e7-4f07-9acc-ed14a1e5b460_SiteId">
    <vt:lpwstr>4ee48f43-e15d-4f4a-ad55-d0990aac660e</vt:lpwstr>
  </property>
  <property fmtid="{D5CDD505-2E9C-101B-9397-08002B2CF9AE}" pid="9" name="MSIP_Label_303e25a3-56e7-4f07-9acc-ed14a1e5b460_ActionId">
    <vt:lpwstr>352084b9-9fa3-4069-956e-d30f84beea43</vt:lpwstr>
  </property>
  <property fmtid="{D5CDD505-2E9C-101B-9397-08002B2CF9AE}" pid="10" name="MSIP_Label_303e25a3-56e7-4f07-9acc-ed14a1e5b460_ContentBits">
    <vt:lpwstr>0</vt:lpwstr>
  </property>
  <property fmtid="{D5CDD505-2E9C-101B-9397-08002B2CF9AE}" pid="11" name="MediaServiceImageTags">
    <vt:lpwstr/>
  </property>
</Properties>
</file>