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Q:\7727 &amp; 7737 Ameren\SAG\NTG Recommendations\2023 Recommendations\"/>
    </mc:Choice>
  </mc:AlternateContent>
  <xr:revisionPtr revIDLastSave="0" documentId="13_ncr:1_{92CA2BC6-77AC-4A47-AEB5-11ABDFC20DFF}" xr6:coauthVersionLast="47" xr6:coauthVersionMax="47" xr10:uidLastSave="{00000000-0000-0000-0000-000000000000}"/>
  <bookViews>
    <workbookView xWindow="-120" yWindow="-120" windowWidth="24240" windowHeight="13140" xr2:uid="{6E034484-2F07-4A50-A74D-FEF04235A875}"/>
  </bookViews>
  <sheets>
    <sheet name="AIC 2023 NTGR Recommendations"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P" localSheetId="0">#REF!</definedName>
    <definedName name="\P">#REF!</definedName>
    <definedName name="__123Graph_A" localSheetId="0" hidden="1">'[1]Func. Plt. RRF - With Earnings'!#REF!</definedName>
    <definedName name="__123Graph_A" hidden="1">'[1]Func. Plt. RRF - With Earnings'!#REF!</definedName>
    <definedName name="__123Graph_C" localSheetId="0" hidden="1">'[1]Func. Plt. RRF - With Earnings'!#REF!</definedName>
    <definedName name="__123Graph_C" hidden="1">'[1]Func. Plt. RRF - With Earnings'!#REF!</definedName>
    <definedName name="__123Graph_D" localSheetId="0" hidden="1">'[1]Func. Plt. RRF - With Earnings'!#REF!</definedName>
    <definedName name="__123Graph_D" hidden="1">'[1]Func. Plt. RRF - With Earnings'!#REF!</definedName>
    <definedName name="__123Graph_E" localSheetId="0" hidden="1">'[1]Func. Plt. RRF - With Earnings'!#REF!</definedName>
    <definedName name="__123Graph_E" hidden="1">'[1]Func. Plt. RRF - With Earnings'!#REF!</definedName>
    <definedName name="__123Graph_F" localSheetId="0" hidden="1">'[1]Func. Plt. RRF - With Earnings'!#REF!</definedName>
    <definedName name="__123Graph_F" hidden="1">'[1]Func. Plt. RRF - With Earnings'!#REF!</definedName>
    <definedName name="_bdm.FastTrackBookmark.10_4_2004_9_40_31_AM.edm" localSheetId="0" hidden="1">'[2]Adjusted Exp &amp; Rate Base'!#REF!</definedName>
    <definedName name="_bdm.FastTrackBookmark.10_4_2004_9_40_31_AM.edm" hidden="1">'[2]Adjusted Exp &amp; Rate Base'!#REF!</definedName>
    <definedName name="_bdm.FastTrackBookmark.9_15_2004_3_08_01_PM.edm" localSheetId="0" hidden="1">'[3]Stmt H'!#REF!</definedName>
    <definedName name="_bdm.FastTrackBookmark.9_15_2004_3_08_01_PM.edm" hidden="1">'[3]Stmt H'!#REF!</definedName>
    <definedName name="_bdm.FastTrackBookmark.9_15_2004_3_17_28_PM.edm" localSheetId="0" hidden="1">'[4]WACC &amp; IT'!#REF!</definedName>
    <definedName name="_bdm.FastTrackBookmark.9_15_2004_3_17_28_PM.edm" hidden="1">'[4]WACC &amp; IT'!#REF!</definedName>
    <definedName name="_bdm.FastTrackBookmark.9_15_2004_4_15_33_PM.edm" localSheetId="0" hidden="1">'[3]Stmt H'!#REF!</definedName>
    <definedName name="_bdm.FastTrackBookmark.9_15_2004_4_15_33_PM.edm" hidden="1">'[3]Stmt H'!#REF!</definedName>
    <definedName name="_xlnm._FilterDatabase" localSheetId="0" hidden="1">'AIC 2023 NTGR Recommendations'!$A$6:$Q$99</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2023 NTGR Recommendations'!$A$6:$J$90</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9" i="4" l="1"/>
  <c r="L78" i="4"/>
  <c r="L81" i="4"/>
  <c r="F81" i="4"/>
  <c r="F79" i="4"/>
  <c r="F80" i="4"/>
  <c r="F78" i="4"/>
  <c r="F7" i="4"/>
  <c r="F8" i="4"/>
  <c r="F10" i="4"/>
  <c r="F11" i="4"/>
  <c r="L11" i="4"/>
  <c r="F12" i="4"/>
  <c r="L12" i="4"/>
  <c r="F13" i="4"/>
  <c r="F14" i="4"/>
  <c r="L14" i="4"/>
  <c r="F16" i="4"/>
  <c r="F21" i="4"/>
  <c r="F22" i="4"/>
  <c r="F28" i="4"/>
  <c r="L28" i="4"/>
  <c r="F29" i="4"/>
  <c r="G29" i="4"/>
  <c r="L29" i="4"/>
  <c r="M29" i="4"/>
  <c r="F31" i="4"/>
  <c r="L31" i="4"/>
  <c r="F43" i="4"/>
  <c r="F46" i="4"/>
  <c r="F48" i="4"/>
  <c r="F61" i="4"/>
  <c r="F63" i="4"/>
  <c r="F65" i="4"/>
  <c r="F67" i="4"/>
  <c r="F82" i="4"/>
  <c r="F83" i="4"/>
  <c r="L83" i="4"/>
  <c r="F86" i="4"/>
  <c r="L86" i="4"/>
  <c r="F87" i="4"/>
  <c r="L87" i="4"/>
  <c r="F88" i="4"/>
  <c r="F89" i="4"/>
  <c r="G90" i="4"/>
  <c r="F90" i="4" s="1"/>
  <c r="F94" i="4"/>
  <c r="F102" i="4"/>
  <c r="F103" i="4"/>
  <c r="F106" i="4"/>
  <c r="F107" i="4"/>
  <c r="F108" i="4"/>
  <c r="F1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tc={56EDE546-31AA-4EFD-BBDB-6C29985F0D02}</author>
    <author>tc={E126DA90-AFB2-47BC-B39C-9CAA30270295}</author>
    <author>tc={373A3CBF-A8FF-431D-B6F8-E39FCD3FC8AD}</author>
  </authors>
  <commentList>
    <comment ref="I43"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77" authorId="1"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G81" authorId="2" shapeId="0" xr:uid="{E126DA90-AFB2-47BC-B39C-9CAA30270295}">
      <text>
        <t>[Threaded comment]
Your version of Excel allows you to read this threaded comment; however, any edits to it will get removed if the file is opened in a newer version of Excel. Learn more: https://go.microsoft.com/fwlink/?linkid=870924
Comment:
    Researched FR, but not applied in full for heating</t>
      </text>
    </comment>
    <comment ref="M81" authorId="3" shapeId="0" xr:uid="{373A3CBF-A8FF-431D-B6F8-E39FCD3FC8AD}">
      <text>
        <t>[Threaded comment]
Your version of Excel allows you to read this threaded comment; however, any edits to it will get removed if the file is opened in a newer version of Excel. Learn more: https://go.microsoft.com/fwlink/?linkid=870924
Comment:
    Researched FR, but not applied in full for heating</t>
      </text>
    </comment>
    <comment ref="I97"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O97"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<sst xmlns="http://schemas.openxmlformats.org/spreadsheetml/2006/main" count="1364" uniqueCount="235">
  <si>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</si>
  <si>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</si>
  <si>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</si>
  <si>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</si>
  <si>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</si>
  <si>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</si>
  <si>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</si>
  <si>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</si>
  <si>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</si>
  <si>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</si>
  <si>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</si>
  <si>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</si>
  <si>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</si>
  <si>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</si>
  <si>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</si>
  <si>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</si>
  <si>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</si>
  <si>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</si>
  <si>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</si>
  <si>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</si>
  <si>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</si>
  <si>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</si>
  <si>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</si>
  <si>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</si>
  <si>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</si>
  <si>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</si>
  <si>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</si>
  <si>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</si>
  <si>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</si>
  <si>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</si>
  <si>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</si>
  <si>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</si>
  <si>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</si>
  <si>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</si>
  <si>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</si>
  <si>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</si>
  <si>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</si>
  <si>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</si>
  <si>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</si>
  <si>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</si>
  <si>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</si>
  <si>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</si>
  <si>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</si>
  <si>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</si>
  <si>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</si>
  <si>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</si>
  <si>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</si>
  <si>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</si>
  <si>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</si>
  <si>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</si>
  <si>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</si>
  <si>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</si>
  <si>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</si>
  <si>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</si>
  <si>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</si>
  <si>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</si>
  <si>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</si>
  <si>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</si>
  <si>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</si>
  <si>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</si>
  <si>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</si>
  <si>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</si>
  <si>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</si>
  <si>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</si>
  <si>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</si>
  <si>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The evaluation team will determine project specific NTGRs upfront and these values will remain in place for the life of the project</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</si>
  <si>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</si>
  <si>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</si>
  <si>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</si>
  <si>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</si>
  <si>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2018 Evaluation - Part Self-Report &amp; NP Self-Report for NPSO</t>
  </si>
  <si>
    <t>PY7 Evaluation - Part Self-Report &amp; 2018 Evaluation - NP Self-Report for NPSO</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</si>
  <si>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</si>
  <si>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</si>
  <si>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</si>
  <si>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</si>
  <si>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</si>
  <si>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</si>
  <si>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</si>
  <si>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</si>
  <si>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</si>
  <si>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</si>
  <si>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</si>
  <si>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</si>
  <si>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</si>
  <si>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</si>
  <si>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</si>
  <si>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</si>
  <si>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</si>
  <si>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</si>
  <si>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</si>
  <si>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</si>
  <si>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</si>
  <si>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</si>
  <si>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</si>
  <si>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</si>
  <si>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</si>
  <si>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</si>
  <si>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</si>
  <si>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PY8 AIC Multifamily participant survey</t>
  </si>
  <si>
    <t>Default value in absence of available research</t>
  </si>
  <si>
    <t>Most recent AIC-specific research available</t>
  </si>
  <si>
    <t>2020 Evaluation - Participant and Trade Ally Self-Report</t>
  </si>
  <si>
    <t>2019 Evaluation - Part Self-Report</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</si>
  <si>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</si>
  <si>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</si>
  <si>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</si>
  <si>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</si>
  <si>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</si>
  <si>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</si>
  <si>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</si>
  <si>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</si>
  <si>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</si>
  <si>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</si>
  <si>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</si>
  <si>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</si>
  <si>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</si>
  <si>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</si>
  <si>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</si>
  <si>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</si>
  <si>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</si>
  <si>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</si>
  <si>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</si>
  <si>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Xcel Energy Colorado Cooling Efficiency Product 2017 Evaluation</t>
  </si>
  <si>
    <t>No Illinois-specific evaluation research available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</si>
  <si>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</si>
  <si>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</si>
  <si>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</si>
  <si>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</si>
  <si>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</si>
  <si>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</si>
  <si>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</si>
  <si>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</si>
  <si>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</si>
  <si>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</si>
  <si>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</si>
  <si>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Air Conditioners and Heat Pumps</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</si>
  <si>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</si>
  <si>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</si>
  <si>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</si>
  <si>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</si>
  <si>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</si>
  <si>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</si>
  <si>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</si>
  <si>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</si>
  <si>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</si>
  <si>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</si>
  <si>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FR: 2019 ComEd BILD research, NPSO: 2018 AIC research</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</si>
  <si>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</si>
  <si>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</si>
  <si>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</si>
  <si>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</si>
  <si>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</si>
  <si>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</si>
  <si>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</si>
  <si>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</si>
  <si>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</si>
  <si>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</si>
  <si>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</si>
  <si>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</si>
  <si>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</si>
  <si>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</si>
  <si>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</si>
  <si>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</si>
  <si>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</si>
  <si>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</si>
  <si>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</si>
  <si>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</si>
  <si>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</si>
  <si>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</si>
  <si>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</si>
  <si>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</si>
  <si>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</si>
  <si>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</si>
  <si>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</si>
  <si>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2020 Evaluation - Part Self-Report &amp; NP Self-Report for NPSO</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</si>
  <si>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</si>
  <si>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</si>
  <si>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</si>
  <si>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</si>
  <si>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</si>
  <si>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</si>
  <si>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</si>
  <si>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</si>
  <si>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</si>
  <si>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</si>
  <si>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</si>
  <si>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</si>
  <si>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</si>
  <si>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</si>
  <si>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ComEd 2018 evaluation of ES Apliance Rebate Program</t>
  </si>
  <si>
    <t>Same as 2021 recommendation - do not have value for SO</t>
  </si>
  <si>
    <t>Linear Fluorescents and Fixtures</t>
  </si>
  <si>
    <t>Advanced Thermostats</t>
  </si>
  <si>
    <t>Air Conditioners &amp; Heat Pumps</t>
  </si>
  <si>
    <t>Other Measures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</si>
  <si>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</si>
  <si>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</si>
  <si>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</si>
  <si>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</si>
  <si>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</si>
  <si>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</si>
  <si>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</si>
  <si>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2020 Evaluation - Part Self-Report &amp; 2018 Evaluation - NP Self-Report for NPSO</t>
  </si>
  <si>
    <t>Most recent AIC specific value available; IL-TRM V9.0 guidance</t>
  </si>
  <si>
    <t>2019 Evaluation - Part Self-Report &amp; 2018 Evaluation - NP Self-Report for NPSO</t>
  </si>
  <si>
    <t>Building Operator Certification</t>
  </si>
  <si>
    <t>Building Operator Certification (Prescriptive)</t>
  </si>
  <si>
    <t>IL-TRM V10.0 BOC measure is defined in terms of net savings.</t>
  </si>
  <si>
    <t>Ongoing Custom BOC research for 2021 will continue to include researched attribution in accordance with IL NTG Protocols.</t>
  </si>
  <si>
    <t>Applied SAG consensus value for other midstream lighting measures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</si>
  <si>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</si>
  <si>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</si>
  <si>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</si>
  <si>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</si>
  <si>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</si>
  <si>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</si>
  <si>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</si>
  <si>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</si>
  <si>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Electric Dryers</t>
  </si>
  <si>
    <t>Based on ComEd ECT research</t>
  </si>
  <si>
    <t>Weighted average AIC ECT NTG research less refrigerators/dishwashers/electric dryers</t>
  </si>
  <si>
    <t>Final Recommended 2022 Electric Value</t>
  </si>
  <si>
    <t>Final Recommended 2022 Gas Value</t>
  </si>
  <si>
    <t xml:space="preserve">AIC 2023 NTGR Recommendations </t>
  </si>
  <si>
    <t>Recommendations highlighted in green are updates or recommendations from prior years being re-added.</t>
  </si>
  <si>
    <t>Research for recommendations highlighted in yellow is currently in draft form and awaiting comments</t>
  </si>
  <si>
    <t>Initial Recommendations - August 23, 2022</t>
  </si>
  <si>
    <t>Past Programs Not Currently Planned for 2022</t>
  </si>
  <si>
    <t>Recommended 2023 Electric Value</t>
  </si>
  <si>
    <t>Recommended 2023 Gas Value</t>
  </si>
  <si>
    <t>Direct Install Measures</t>
  </si>
  <si>
    <t>2022 Midstream HVAC Distributor FR research</t>
  </si>
  <si>
    <t>2022 Midstream HVAC Distributor FR research + Evaluation Team Recommendation (see rationale)</t>
  </si>
  <si>
    <t>Most recent AIC-specific value available + see discussion slide deck from 2020 NTG Meeting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</si>
</sst>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8">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C6E0B4"/>
        <bgColor indexed="64"/>
      </patternFill>
    </fill>
    <fill>
      <patternFill patternType="solid">
        <fgColor rgb="FFFFFFC5"/>
        <bgColor indexed="64"/>
      </patternFill>
    </fill>
  </fills>
  <borders count="9">
    <border>
      <left/>
      <right/>
      <top/>
      <bottom/>
      <diagonal/>
    </border>
    <border>
      <left style="thin">
        <color rgb="FF4D4D4F"/>
      </left>
      <right style="thin">
        <color rgb="FF4D4D4F"/>
      </right>
      <top style="thin">
        <color rgb="FF4D4D4F"/>
      </top>
      <bottom style="thin">
        <color rgb="FF4D4D4F"/>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0" fontId="2" fillId="0" borderId="0" xfId="0" applyFont="1" applyFill="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6" fillId="2" borderId="1" xfId="0" applyFont="1" applyFill="1" applyBorder="1" applyAlignment="1">
      <alignment horizontal="center" wrapText="1"/>
    </xf>
    <xf numFmtId="0" fontId="6" fillId="3" borderId="1" xfId="0" applyFont="1" applyFill="1" applyBorder="1" applyAlignment="1">
      <alignment horizontal="center" wrapText="1"/>
    </xf>
    <xf numFmtId="0" fontId="6" fillId="4" borderId="2" xfId="0" applyFont="1" applyFill="1" applyBorder="1" applyAlignment="1">
      <alignment horizontal="center" wrapText="1"/>
    </xf>
    <xf numFmtId="0" fontId="6" fillId="5" borderId="2" xfId="0" applyFont="1" applyFill="1" applyBorder="1" applyAlignment="1">
      <alignment horizontal="center" wrapText="1"/>
    </xf>
    <xf numFmtId="0" fontId="7" fillId="0" borderId="0" xfId="0" applyFont="1" applyAlignment="1">
      <alignment vertical="center"/>
    </xf>
    <xf numFmtId="0" fontId="8" fillId="0" borderId="0" xfId="0" applyFont="1" applyAlignme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6" fillId="5" borderId="2" xfId="0" applyFont="1" applyFill="1" applyBorder="1" applyAlignment="1">
      <alignment horizontal="left" wrapText="1"/>
    </xf>
    <xf numFmtId="0" fontId="6" fillId="4" borderId="2" xfId="0" applyFont="1" applyFill="1" applyBorder="1" applyAlignment="1">
      <alignment horizontal="left" wrapText="1"/>
    </xf>
    <xf numFmtId="164" fontId="5" fillId="0" borderId="5" xfId="1" applyNumberFormat="1" applyFont="1" applyFill="1" applyBorder="1" applyAlignment="1">
      <alignment horizontal="center" vertical="center"/>
    </xf>
    <xf numFmtId="0" fontId="6" fillId="3" borderId="3" xfId="0" applyFont="1" applyFill="1" applyBorder="1" applyAlignment="1">
      <alignment horizontal="center" wrapText="1"/>
    </xf>
    <xf numFmtId="164" fontId="5" fillId="0" borderId="2" xfId="1" applyNumberFormat="1" applyFont="1"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0" xfId="0" applyFont="1" applyFill="1" applyAlignment="1">
      <alignment vertical="center"/>
    </xf>
    <xf numFmtId="0" fontId="8" fillId="7" borderId="0" xfId="0" applyFont="1" applyFill="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2" fillId="0" borderId="0" xfId="0" applyFont="1" applyAlignment="1">
      <alignment horizontal="center" vertical="center" wrapText="1"/>
    </xf>
    <xf numFmtId="0" fontId="5" fillId="0" borderId="6" xfId="0" applyFont="1" applyBorder="1" applyAlignment="1">
      <alignment vertical="center"/>
    </xf>
    <xf numFmtId="0" fontId="5" fillId="0" borderId="6" xfId="0" applyFont="1" applyBorder="1" applyAlignment="1">
      <alignment horizontal="left" vertical="center"/>
    </xf>
    <xf numFmtId="164" fontId="5" fillId="0" borderId="1" xfId="0" applyNumberFormat="1" applyFont="1" applyBorder="1" applyAlignment="1">
      <alignment horizontal="center" vertical="center"/>
    </xf>
    <xf numFmtId="164" fontId="5" fillId="0" borderId="6" xfId="1"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6" borderId="1" xfId="0" applyFont="1" applyFill="1" applyBorder="1" applyAlignment="1">
      <alignment vertical="center"/>
    </xf>
    <xf numFmtId="0" fontId="5" fillId="6" borderId="1" xfId="0" applyFont="1" applyFill="1" applyBorder="1" applyAlignment="1">
      <alignment horizontal="left" vertical="center"/>
    </xf>
    <xf numFmtId="164" fontId="5" fillId="6" borderId="5" xfId="1" applyNumberFormat="1" applyFont="1" applyFill="1" applyBorder="1" applyAlignment="1">
      <alignment horizontal="center" vertical="center"/>
    </xf>
    <xf numFmtId="164" fontId="5" fillId="6" borderId="1" xfId="1" applyNumberFormat="1"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left" vertical="center"/>
    </xf>
    <xf numFmtId="164" fontId="5" fillId="7" borderId="5" xfId="1" applyNumberFormat="1" applyFont="1" applyFill="1" applyBorder="1" applyAlignment="1">
      <alignment horizontal="center" vertical="center"/>
    </xf>
    <xf numFmtId="164" fontId="5" fillId="7" borderId="1" xfId="1" applyNumberFormat="1" applyFont="1" applyFill="1" applyBorder="1" applyAlignment="1">
      <alignment horizontal="center" vertical="center"/>
    </xf>
    <xf numFmtId="164" fontId="5" fillId="7" borderId="1" xfId="1" applyNumberFormat="1" applyFont="1" applyFill="1" applyBorder="1" applyAlignment="1">
      <alignment horizontal="left" vertical="center"/>
    </xf>
    <xf numFmtId="0" fontId="9" fillId="0" borderId="8" xfId="0" applyFont="1" applyBorder="1" applyAlignment="1">
      <alignment vertical="center"/>
    </xf>
    <xf numFmtId="0" fontId="9" fillId="0" borderId="8" xfId="0" applyFont="1" applyBorder="1" applyAlignment="1">
      <alignment horizontal="left" vertical="center"/>
    </xf>
    <xf numFmtId="164" fontId="9" fillId="0" borderId="8" xfId="1" applyNumberFormat="1" applyFont="1" applyFill="1" applyBorder="1" applyAlignment="1">
      <alignment horizontal="center" vertical="center"/>
    </xf>
    <xf numFmtId="164" fontId="9" fillId="0" borderId="8"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C6E0B4"/>
      <color rgb="FFFFFFC5"/>
      <color rgb="FFCC0066"/>
      <color rgb="FF92D050"/>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microsoft.com/office/2017/10/relationships/person" Target="persons/perso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7727%20&amp;%207737%20Ameren/SAG/NTG%20Recommendations/2022%20Recommendations/AIC%202022%20NTGR%20Recommendations%20for%20SAG%20FINAL%202021-09-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C 2022 NTGR Recommendation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7" dT="2022-08-23T13:41:09.80" personId="{BEE44949-407B-45BC-AC08-BB7572075394}" id="{56EDE546-31AA-4EFD-BBDB-6C29985F0D02}">
    <text>Including but not limited to: advanced power strips, door sweeps, exterior standard LEDs, faucet aerators, pipe insulation, showerheads, specialty LEDs, standard LEDs</text>
  </threadedComment>
  <threadedComment ref="G81" dT="2022-08-23T13:46:11.00" personId="{BEE44949-407B-45BC-AC08-BB7572075394}" id="{E126DA90-AFB2-47BC-B39C-9CAA30270295}">
    <text>Researched FR, but not applied in full for heating</text>
  </threadedComment>
  <threadedComment ref="M81" dT="2022-08-23T13:46:11.00" personId="{BEE44949-407B-45BC-AC08-BB7572075394}" id="{373A3CBF-A8FF-431D-B6F8-E39FCD3FC8AD}">
    <text>Researched FR, but not applied in full for heating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Q147"/>
  <sheetViews>
    <sheetView tabSelected="1" zoomScaleNormal="100" workbookViewId="0">
      <pane xSplit="1" ySplit="6" topLeftCell="B7" activePane="bottomRight" state="frozen"/>
      <selection pane="topRight" activeCell="B1" sqref="B1"/>
      <selection pane="bottomLeft" activeCell="A7" sqref="A7"/>
      <selection pane="bottomRight" activeCell="E24" sqref="E24"/>
    </sheetView>
  </sheetViews>
  <sheetFormatPr defaultColWidth="9.140625" defaultRowHeight="13.5" x14ac:dyDescent="0.25"/>
  <cols>
    <col min="1" max="1" width="11.85546875" style="1" customWidth="1"/>
    <col min="2" max="2" width="31.85546875" style="1" bestFit="1" customWidth="1"/>
    <col min="3" max="3" width="41.5703125" style="1" customWidth="1"/>
    <col min="4" max="4" width="37.42578125" style="1" customWidth="1"/>
    <col min="5" max="5" width="21" style="1" customWidth="1"/>
    <col min="6" max="6" width="18.7109375" style="3" bestFit="1" customWidth="1"/>
    <col min="7" max="7" width="10.85546875" style="3" customWidth="1"/>
    <col min="8" max="8" width="12.85546875" style="3" customWidth="1"/>
    <col min="9" max="9" width="13.5703125" style="3" customWidth="1"/>
    <col min="10" max="10" width="82.42578125" style="15" customWidth="1"/>
    <col min="11" max="11" width="22.28515625" style="1" customWidth="1"/>
    <col min="12" max="12" width="23" style="3" customWidth="1"/>
    <col min="13" max="13" width="11" style="3" customWidth="1"/>
    <col min="14" max="14" width="15.28515625" style="3" customWidth="1"/>
    <col min="15" max="15" width="19.28515625" style="3" customWidth="1"/>
    <col min="16" max="16" width="48.7109375" style="15" customWidth="1"/>
    <col min="17" max="17" width="150.7109375" style="1" customWidth="1"/>
    <col min="18" max="16384" width="9.140625" style="1"/>
  </cols>
  <sheetData>
    <row r="1" spans="1:17" s="5" customFormat="1" x14ac:dyDescent="0.25">
      <c r="A1" s="12" t="s">
        <v>224</v>
      </c>
      <c r="B1" s="1"/>
      <c r="C1" s="1"/>
      <c r="D1" s="4"/>
      <c r="E1" s="4"/>
      <c r="F1" s="2"/>
      <c r="G1" s="3"/>
      <c r="H1" s="3"/>
      <c r="I1" s="3"/>
      <c r="J1" s="15"/>
      <c r="K1" s="4"/>
      <c r="L1" s="3"/>
      <c r="M1" s="3"/>
      <c r="N1" s="3"/>
      <c r="O1" s="3"/>
      <c r="P1" s="15"/>
      <c r="Q1" s="1"/>
    </row>
    <row r="2" spans="1:17" s="5" customFormat="1" x14ac:dyDescent="0.25">
      <c r="A2" s="13" t="s">
        <v>227</v>
      </c>
      <c r="B2" s="1"/>
      <c r="C2" s="1"/>
      <c r="D2" s="4"/>
      <c r="E2" s="4"/>
      <c r="F2" s="2"/>
      <c r="G2" s="3"/>
      <c r="H2" s="3"/>
      <c r="I2" s="3"/>
      <c r="J2" s="15"/>
      <c r="K2" s="4"/>
      <c r="L2" s="3"/>
      <c r="M2" s="3"/>
      <c r="N2" s="3"/>
      <c r="O2" s="3"/>
      <c r="P2" s="15"/>
      <c r="Q2" s="1"/>
    </row>
    <row r="3" spans="1:17" s="5" customFormat="1" x14ac:dyDescent="0.25">
      <c r="A3" s="27" t="s">
        <v>225</v>
      </c>
      <c r="B3" s="1"/>
      <c r="C3" s="1"/>
      <c r="D3" s="4"/>
      <c r="E3" s="4"/>
      <c r="F3" s="2"/>
      <c r="G3" s="3"/>
      <c r="H3" s="3"/>
      <c r="I3" s="3"/>
      <c r="J3" s="15"/>
      <c r="K3" s="4"/>
      <c r="L3" s="3"/>
      <c r="M3" s="3"/>
      <c r="N3" s="3"/>
      <c r="O3" s="3"/>
      <c r="P3" s="15"/>
      <c r="Q3" s="1"/>
    </row>
    <row r="4" spans="1:17" s="14" customFormat="1" x14ac:dyDescent="0.25">
      <c r="A4" s="28" t="s">
        <v>226</v>
      </c>
      <c r="B4" s="3"/>
      <c r="C4" s="3"/>
      <c r="D4" s="3"/>
      <c r="E4" s="3"/>
      <c r="F4" s="3"/>
      <c r="G4" s="3"/>
      <c r="H4" s="3"/>
      <c r="I4" s="3"/>
      <c r="J4" s="15"/>
      <c r="K4" s="3"/>
      <c r="L4" s="3"/>
      <c r="M4" s="3"/>
      <c r="N4" s="3"/>
      <c r="O4" s="3"/>
      <c r="P4" s="15"/>
      <c r="Q4" s="3"/>
    </row>
    <row r="5" spans="1:17" x14ac:dyDescent="0.25">
      <c r="F5" s="21" t="s">
        <v>76</v>
      </c>
      <c r="G5" s="22"/>
      <c r="H5" s="22"/>
      <c r="I5" s="22"/>
      <c r="J5" s="23"/>
      <c r="L5" s="24" t="s">
        <v>77</v>
      </c>
      <c r="M5" s="25"/>
      <c r="N5" s="25"/>
      <c r="O5" s="25"/>
      <c r="P5" s="26"/>
    </row>
    <row r="6" spans="1:17" s="36" customFormat="1" ht="27" x14ac:dyDescent="0.25">
      <c r="A6" s="8" t="s">
        <v>59</v>
      </c>
      <c r="B6" s="8" t="s">
        <v>41</v>
      </c>
      <c r="C6" s="8" t="s">
        <v>148</v>
      </c>
      <c r="D6" s="8" t="s">
        <v>18</v>
      </c>
      <c r="E6" s="9" t="s">
        <v>222</v>
      </c>
      <c r="F6" s="10" t="s">
        <v>229</v>
      </c>
      <c r="G6" s="10" t="s">
        <v>6</v>
      </c>
      <c r="H6" s="10" t="s">
        <v>7</v>
      </c>
      <c r="I6" s="10" t="s">
        <v>8</v>
      </c>
      <c r="J6" s="17" t="s">
        <v>19</v>
      </c>
      <c r="K6" s="9" t="s">
        <v>223</v>
      </c>
      <c r="L6" s="11" t="s">
        <v>230</v>
      </c>
      <c r="M6" s="11" t="s">
        <v>9</v>
      </c>
      <c r="N6" s="11" t="s">
        <v>10</v>
      </c>
      <c r="O6" s="11" t="s">
        <v>11</v>
      </c>
      <c r="P6" s="16" t="s">
        <v>20</v>
      </c>
      <c r="Q6" s="19" t="s">
        <v>3</v>
      </c>
    </row>
    <row r="7" spans="1:17" x14ac:dyDescent="0.25">
      <c r="A7" s="29" t="s">
        <v>60</v>
      </c>
      <c r="B7" s="29" t="s">
        <v>63</v>
      </c>
      <c r="C7" s="29" t="s">
        <v>149</v>
      </c>
      <c r="D7" s="29" t="s">
        <v>22</v>
      </c>
      <c r="E7" s="20">
        <v>0.83920000000000006</v>
      </c>
      <c r="F7" s="20">
        <f>1-G7+H7+I7</f>
        <v>0.83920000000000006</v>
      </c>
      <c r="G7" s="20">
        <v>0.17399999999999999</v>
      </c>
      <c r="H7" s="20">
        <v>1.2999999999999999E-2</v>
      </c>
      <c r="I7" s="20">
        <v>2.0000000000000001E-4</v>
      </c>
      <c r="J7" s="30" t="s">
        <v>70</v>
      </c>
      <c r="K7" s="20" t="s">
        <v>0</v>
      </c>
      <c r="L7" s="20" t="s">
        <v>0</v>
      </c>
      <c r="M7" s="20" t="s">
        <v>0</v>
      </c>
      <c r="N7" s="20" t="s">
        <v>0</v>
      </c>
      <c r="O7" s="20" t="s">
        <v>0</v>
      </c>
      <c r="P7" s="30" t="s">
        <v>0</v>
      </c>
      <c r="Q7" s="29" t="s">
        <v>15</v>
      </c>
    </row>
    <row r="8" spans="1:17" x14ac:dyDescent="0.25">
      <c r="A8" s="31" t="s">
        <v>60</v>
      </c>
      <c r="B8" s="31" t="s">
        <v>63</v>
      </c>
      <c r="C8" s="29" t="s">
        <v>149</v>
      </c>
      <c r="D8" s="31" t="s">
        <v>23</v>
      </c>
      <c r="E8" s="6">
        <v>0.68320000000000003</v>
      </c>
      <c r="F8" s="6">
        <f>1-G8+H8+I8</f>
        <v>0.68320000000000003</v>
      </c>
      <c r="G8" s="6">
        <v>0.317</v>
      </c>
      <c r="H8" s="6">
        <v>0</v>
      </c>
      <c r="I8" s="6">
        <v>2.0000000000000001E-4</v>
      </c>
      <c r="J8" s="32" t="s">
        <v>70</v>
      </c>
      <c r="K8" s="6">
        <v>0.42599999999999999</v>
      </c>
      <c r="L8" s="6">
        <v>0.42599999999999999</v>
      </c>
      <c r="M8" s="6">
        <v>0.57399999999999995</v>
      </c>
      <c r="N8" s="6">
        <v>0</v>
      </c>
      <c r="O8" s="6">
        <v>0</v>
      </c>
      <c r="P8" s="32" t="s">
        <v>70</v>
      </c>
      <c r="Q8" s="31" t="s">
        <v>15</v>
      </c>
    </row>
    <row r="9" spans="1:17" x14ac:dyDescent="0.25">
      <c r="A9" s="31" t="s">
        <v>60</v>
      </c>
      <c r="B9" s="7" t="s">
        <v>63</v>
      </c>
      <c r="C9" s="29" t="s">
        <v>149</v>
      </c>
      <c r="D9" s="7" t="s">
        <v>146</v>
      </c>
      <c r="E9" s="6">
        <v>0.8417</v>
      </c>
      <c r="F9" s="6">
        <v>0.8417</v>
      </c>
      <c r="G9" s="6" t="s">
        <v>0</v>
      </c>
      <c r="H9" s="6" t="s">
        <v>0</v>
      </c>
      <c r="I9" s="6" t="s">
        <v>0</v>
      </c>
      <c r="J9" s="7" t="s">
        <v>50</v>
      </c>
      <c r="K9" s="6">
        <v>0.71300000000000008</v>
      </c>
      <c r="L9" s="6">
        <v>0.71300000000000008</v>
      </c>
      <c r="M9" s="6" t="s">
        <v>0</v>
      </c>
      <c r="N9" s="6" t="s">
        <v>0</v>
      </c>
      <c r="O9" s="6" t="s">
        <v>0</v>
      </c>
      <c r="P9" s="7" t="s">
        <v>50</v>
      </c>
      <c r="Q9" s="7" t="s">
        <v>177</v>
      </c>
    </row>
    <row r="10" spans="1:17" x14ac:dyDescent="0.25">
      <c r="A10" s="31" t="s">
        <v>60</v>
      </c>
      <c r="B10" s="31" t="s">
        <v>63</v>
      </c>
      <c r="C10" s="29" t="s">
        <v>149</v>
      </c>
      <c r="D10" s="31" t="s">
        <v>24</v>
      </c>
      <c r="E10" s="6">
        <v>0.84919999999999995</v>
      </c>
      <c r="F10" s="6">
        <f>1-G10+H10+I10</f>
        <v>0.84919999999999995</v>
      </c>
      <c r="G10" s="6">
        <v>0.151</v>
      </c>
      <c r="H10" s="6">
        <v>0</v>
      </c>
      <c r="I10" s="6">
        <v>2.0000000000000001E-4</v>
      </c>
      <c r="J10" s="32" t="s">
        <v>70</v>
      </c>
      <c r="K10" s="6" t="s">
        <v>0</v>
      </c>
      <c r="L10" s="6" t="s">
        <v>0</v>
      </c>
      <c r="M10" s="6" t="s">
        <v>0</v>
      </c>
      <c r="N10" s="6" t="s">
        <v>0</v>
      </c>
      <c r="O10" s="6" t="s">
        <v>0</v>
      </c>
      <c r="P10" s="32" t="s">
        <v>0</v>
      </c>
      <c r="Q10" s="31" t="s">
        <v>15</v>
      </c>
    </row>
    <row r="11" spans="1:17" x14ac:dyDescent="0.25">
      <c r="A11" s="31" t="s">
        <v>60</v>
      </c>
      <c r="B11" s="31" t="s">
        <v>63</v>
      </c>
      <c r="C11" s="29" t="s">
        <v>149</v>
      </c>
      <c r="D11" s="31" t="s">
        <v>25</v>
      </c>
      <c r="E11" s="6">
        <v>0.84919999999999995</v>
      </c>
      <c r="F11" s="6">
        <f>1-G11+H11+I11</f>
        <v>0.84919999999999995</v>
      </c>
      <c r="G11" s="6">
        <v>0.152</v>
      </c>
      <c r="H11" s="6">
        <v>1E-3</v>
      </c>
      <c r="I11" s="6">
        <v>2.0000000000000001E-4</v>
      </c>
      <c r="J11" s="32" t="s">
        <v>71</v>
      </c>
      <c r="K11" s="6">
        <v>0.67500000000000004</v>
      </c>
      <c r="L11" s="6">
        <f>1-M11+N11+O11</f>
        <v>0.67500000000000004</v>
      </c>
      <c r="M11" s="6">
        <v>0.32500000000000001</v>
      </c>
      <c r="N11" s="6">
        <v>0</v>
      </c>
      <c r="O11" s="6">
        <v>0</v>
      </c>
      <c r="P11" s="32" t="s">
        <v>71</v>
      </c>
      <c r="Q11" s="31" t="s">
        <v>15</v>
      </c>
    </row>
    <row r="12" spans="1:17" x14ac:dyDescent="0.25">
      <c r="A12" s="31" t="s">
        <v>60</v>
      </c>
      <c r="B12" s="31" t="s">
        <v>63</v>
      </c>
      <c r="C12" s="29" t="s">
        <v>149</v>
      </c>
      <c r="D12" s="31" t="s">
        <v>26</v>
      </c>
      <c r="E12" s="6">
        <v>0.60799999999999998</v>
      </c>
      <c r="F12" s="6">
        <f>1-G12+H12+I12</f>
        <v>0.60799999999999998</v>
      </c>
      <c r="G12" s="6">
        <v>0.39200000000000002</v>
      </c>
      <c r="H12" s="6">
        <v>0</v>
      </c>
      <c r="I12" s="6">
        <v>0</v>
      </c>
      <c r="J12" s="32" t="s">
        <v>71</v>
      </c>
      <c r="K12" s="6">
        <v>0.60799999999999998</v>
      </c>
      <c r="L12" s="6">
        <f>1-M12+N12+O12</f>
        <v>0.60799999999999998</v>
      </c>
      <c r="M12" s="6">
        <v>0.39200000000000002</v>
      </c>
      <c r="N12" s="6">
        <v>0</v>
      </c>
      <c r="O12" s="6">
        <v>0</v>
      </c>
      <c r="P12" s="32" t="s">
        <v>71</v>
      </c>
      <c r="Q12" s="31" t="s">
        <v>15</v>
      </c>
    </row>
    <row r="13" spans="1:17" x14ac:dyDescent="0.25">
      <c r="A13" s="31" t="s">
        <v>60</v>
      </c>
      <c r="B13" s="31" t="s">
        <v>63</v>
      </c>
      <c r="C13" s="29" t="s">
        <v>149</v>
      </c>
      <c r="D13" s="31" t="s">
        <v>27</v>
      </c>
      <c r="E13" s="6">
        <v>0.83319999999999994</v>
      </c>
      <c r="F13" s="6">
        <f>1-G13+H13+I13</f>
        <v>0.83319999999999994</v>
      </c>
      <c r="G13" s="6">
        <v>0.16800000000000001</v>
      </c>
      <c r="H13" s="6">
        <v>1E-3</v>
      </c>
      <c r="I13" s="6">
        <v>2.0000000000000001E-4</v>
      </c>
      <c r="J13" s="32" t="s">
        <v>71</v>
      </c>
      <c r="K13" s="6" t="s">
        <v>0</v>
      </c>
      <c r="L13" s="6" t="s">
        <v>0</v>
      </c>
      <c r="M13" s="6" t="s">
        <v>0</v>
      </c>
      <c r="N13" s="6" t="s">
        <v>0</v>
      </c>
      <c r="O13" s="6" t="s">
        <v>0</v>
      </c>
      <c r="P13" s="32" t="s">
        <v>0</v>
      </c>
      <c r="Q13" s="31" t="s">
        <v>15</v>
      </c>
    </row>
    <row r="14" spans="1:17" x14ac:dyDescent="0.25">
      <c r="A14" s="31" t="s">
        <v>60</v>
      </c>
      <c r="B14" s="31" t="s">
        <v>63</v>
      </c>
      <c r="C14" s="29" t="s">
        <v>149</v>
      </c>
      <c r="D14" s="31" t="s">
        <v>14</v>
      </c>
      <c r="E14" s="6">
        <v>0.92019999999999991</v>
      </c>
      <c r="F14" s="6">
        <f>1-G14+H14+I14</f>
        <v>0.92019999999999991</v>
      </c>
      <c r="G14" s="6">
        <v>0.17</v>
      </c>
      <c r="H14" s="6">
        <v>0.09</v>
      </c>
      <c r="I14" s="6">
        <v>2.0000000000000001E-4</v>
      </c>
      <c r="J14" s="32" t="s">
        <v>72</v>
      </c>
      <c r="K14" s="6">
        <v>0.89</v>
      </c>
      <c r="L14" s="6">
        <f>1-M14+N14+O14</f>
        <v>0.89</v>
      </c>
      <c r="M14" s="6">
        <v>0.21</v>
      </c>
      <c r="N14" s="6">
        <v>0.1</v>
      </c>
      <c r="O14" s="6">
        <v>0</v>
      </c>
      <c r="P14" s="32" t="s">
        <v>72</v>
      </c>
      <c r="Q14" s="31" t="s">
        <v>15</v>
      </c>
    </row>
    <row r="15" spans="1:17" x14ac:dyDescent="0.25">
      <c r="A15" s="31" t="s">
        <v>60</v>
      </c>
      <c r="B15" s="7" t="s">
        <v>63</v>
      </c>
      <c r="C15" s="7" t="s">
        <v>196</v>
      </c>
      <c r="D15" s="7" t="s">
        <v>193</v>
      </c>
      <c r="E15" s="6">
        <v>0.88</v>
      </c>
      <c r="F15" s="6">
        <v>0.88</v>
      </c>
      <c r="G15" s="6" t="s">
        <v>0</v>
      </c>
      <c r="H15" s="6" t="s">
        <v>0</v>
      </c>
      <c r="I15" s="6" t="s">
        <v>0</v>
      </c>
      <c r="J15" s="7" t="s">
        <v>50</v>
      </c>
      <c r="K15" s="6">
        <v>0.88</v>
      </c>
      <c r="L15" s="6">
        <v>0.88</v>
      </c>
      <c r="M15" s="6" t="s">
        <v>0</v>
      </c>
      <c r="N15" s="6" t="s">
        <v>0</v>
      </c>
      <c r="O15" s="6" t="s">
        <v>0</v>
      </c>
      <c r="P15" s="7" t="s">
        <v>50</v>
      </c>
      <c r="Q15" s="7" t="s">
        <v>177</v>
      </c>
    </row>
    <row r="16" spans="1:17" x14ac:dyDescent="0.25">
      <c r="A16" s="31" t="s">
        <v>60</v>
      </c>
      <c r="B16" s="31" t="s">
        <v>63</v>
      </c>
      <c r="C16" s="31" t="s">
        <v>196</v>
      </c>
      <c r="D16" s="31" t="s">
        <v>145</v>
      </c>
      <c r="E16" s="6">
        <v>1.1561999999999999</v>
      </c>
      <c r="F16" s="6">
        <f>1-G16+H16+I16</f>
        <v>1.1561999999999999</v>
      </c>
      <c r="G16" s="6">
        <v>0.26300000000000001</v>
      </c>
      <c r="H16" s="6">
        <v>0.41899999999999998</v>
      </c>
      <c r="I16" s="6">
        <v>2.0000000000000001E-4</v>
      </c>
      <c r="J16" s="32" t="s">
        <v>205</v>
      </c>
      <c r="K16" s="6">
        <v>0.8</v>
      </c>
      <c r="L16" s="6">
        <v>0.8</v>
      </c>
      <c r="M16" s="6" t="s">
        <v>0</v>
      </c>
      <c r="N16" s="6" t="s">
        <v>0</v>
      </c>
      <c r="O16" s="6" t="s">
        <v>0</v>
      </c>
      <c r="P16" s="32" t="s">
        <v>215</v>
      </c>
      <c r="Q16" s="31" t="s">
        <v>216</v>
      </c>
    </row>
    <row r="17" spans="1:17" x14ac:dyDescent="0.25">
      <c r="A17" s="31" t="s">
        <v>60</v>
      </c>
      <c r="B17" s="7" t="s">
        <v>170</v>
      </c>
      <c r="C17" s="7" t="s">
        <v>5</v>
      </c>
      <c r="D17" s="7" t="s">
        <v>176</v>
      </c>
      <c r="E17" s="6">
        <v>0.89100000000000001</v>
      </c>
      <c r="F17" s="6">
        <v>0.89100000000000001</v>
      </c>
      <c r="G17" s="6">
        <v>0.109</v>
      </c>
      <c r="H17" s="6">
        <v>1E-4</v>
      </c>
      <c r="I17" s="6">
        <v>2.0000000000000001E-4</v>
      </c>
      <c r="J17" s="7" t="s">
        <v>203</v>
      </c>
      <c r="K17" s="6">
        <v>0.89100000000000001</v>
      </c>
      <c r="L17" s="6">
        <v>0.89100000000000001</v>
      </c>
      <c r="M17" s="6">
        <v>0.109</v>
      </c>
      <c r="N17" s="6">
        <v>1E-4</v>
      </c>
      <c r="O17" s="6">
        <v>2.0000000000000001E-4</v>
      </c>
      <c r="P17" s="7" t="s">
        <v>175</v>
      </c>
      <c r="Q17" s="7" t="s">
        <v>15</v>
      </c>
    </row>
    <row r="18" spans="1:17" x14ac:dyDescent="0.25">
      <c r="A18" s="31" t="s">
        <v>60</v>
      </c>
      <c r="B18" s="31" t="s">
        <v>170</v>
      </c>
      <c r="C18" s="31" t="s">
        <v>5</v>
      </c>
      <c r="D18" s="31" t="s">
        <v>152</v>
      </c>
      <c r="E18" s="6">
        <v>0.89100000000000001</v>
      </c>
      <c r="F18" s="6">
        <v>0.89100000000000001</v>
      </c>
      <c r="G18" s="6">
        <v>0.109</v>
      </c>
      <c r="H18" s="6">
        <v>1E-4</v>
      </c>
      <c r="I18" s="6">
        <v>2.0000000000000001E-4</v>
      </c>
      <c r="J18" s="32" t="s">
        <v>203</v>
      </c>
      <c r="K18" s="6">
        <v>0.89100000000000001</v>
      </c>
      <c r="L18" s="6">
        <v>0.89100000000000001</v>
      </c>
      <c r="M18" s="6">
        <v>0.109</v>
      </c>
      <c r="N18" s="6">
        <v>1E-4</v>
      </c>
      <c r="O18" s="6">
        <v>2.0000000000000001E-4</v>
      </c>
      <c r="P18" s="32" t="s">
        <v>175</v>
      </c>
      <c r="Q18" s="31" t="s">
        <v>15</v>
      </c>
    </row>
    <row r="19" spans="1:17" x14ac:dyDescent="0.25">
      <c r="A19" s="31" t="s">
        <v>60</v>
      </c>
      <c r="B19" s="7" t="s">
        <v>170</v>
      </c>
      <c r="C19" s="7" t="s">
        <v>5</v>
      </c>
      <c r="D19" s="7" t="s">
        <v>145</v>
      </c>
      <c r="E19" s="6">
        <v>0.89100000000000001</v>
      </c>
      <c r="F19" s="6">
        <v>0.89100000000000001</v>
      </c>
      <c r="G19" s="6">
        <v>0.109</v>
      </c>
      <c r="H19" s="6">
        <v>1E-4</v>
      </c>
      <c r="I19" s="6">
        <v>2.0000000000000001E-4</v>
      </c>
      <c r="J19" s="7" t="s">
        <v>203</v>
      </c>
      <c r="K19" s="6">
        <v>0.89100000000000001</v>
      </c>
      <c r="L19" s="6">
        <v>0.89100000000000001</v>
      </c>
      <c r="M19" s="6">
        <v>0.109</v>
      </c>
      <c r="N19" s="6">
        <v>1E-4</v>
      </c>
      <c r="O19" s="6">
        <v>2.0000000000000001E-4</v>
      </c>
      <c r="P19" s="7" t="s">
        <v>175</v>
      </c>
      <c r="Q19" s="7" t="s">
        <v>15</v>
      </c>
    </row>
    <row r="20" spans="1:17" x14ac:dyDescent="0.25">
      <c r="A20" s="31" t="s">
        <v>60</v>
      </c>
      <c r="B20" s="7" t="s">
        <v>170</v>
      </c>
      <c r="C20" s="7" t="s">
        <v>150</v>
      </c>
      <c r="D20" s="7" t="s">
        <v>32</v>
      </c>
      <c r="E20" s="6">
        <v>0.89100000000000001</v>
      </c>
      <c r="F20" s="6">
        <v>0.89100000000000001</v>
      </c>
      <c r="G20" s="6">
        <v>0.109</v>
      </c>
      <c r="H20" s="6">
        <v>1E-4</v>
      </c>
      <c r="I20" s="6">
        <v>2.0000000000000001E-4</v>
      </c>
      <c r="J20" s="7" t="s">
        <v>203</v>
      </c>
      <c r="K20" s="6">
        <v>0.89100000000000001</v>
      </c>
      <c r="L20" s="6">
        <v>0.89100000000000001</v>
      </c>
      <c r="M20" s="6">
        <v>0.109</v>
      </c>
      <c r="N20" s="6">
        <v>1E-4</v>
      </c>
      <c r="O20" s="6">
        <v>2.0000000000000001E-4</v>
      </c>
      <c r="P20" s="7" t="s">
        <v>175</v>
      </c>
      <c r="Q20" s="7" t="s">
        <v>15</v>
      </c>
    </row>
    <row r="21" spans="1:17" x14ac:dyDescent="0.25">
      <c r="A21" s="31" t="s">
        <v>60</v>
      </c>
      <c r="B21" s="31" t="s">
        <v>167</v>
      </c>
      <c r="C21" s="31" t="s">
        <v>168</v>
      </c>
      <c r="D21" s="31" t="s">
        <v>202</v>
      </c>
      <c r="E21" s="6">
        <v>0.91320000000000001</v>
      </c>
      <c r="F21" s="6">
        <f>1-G21+H21+I21</f>
        <v>0.91320000000000001</v>
      </c>
      <c r="G21" s="6">
        <v>9.1999999999999998E-2</v>
      </c>
      <c r="H21" s="6">
        <v>5.0000000000000001E-3</v>
      </c>
      <c r="I21" s="6">
        <v>2.0000000000000001E-4</v>
      </c>
      <c r="J21" s="32" t="s">
        <v>203</v>
      </c>
      <c r="K21" s="6" t="s">
        <v>0</v>
      </c>
      <c r="L21" s="6" t="s">
        <v>0</v>
      </c>
      <c r="M21" s="6" t="s">
        <v>0</v>
      </c>
      <c r="N21" s="6" t="s">
        <v>0</v>
      </c>
      <c r="O21" s="6" t="s">
        <v>0</v>
      </c>
      <c r="P21" s="32" t="s">
        <v>0</v>
      </c>
      <c r="Q21" s="31" t="s">
        <v>15</v>
      </c>
    </row>
    <row r="22" spans="1:17" x14ac:dyDescent="0.25">
      <c r="A22" s="31" t="s">
        <v>60</v>
      </c>
      <c r="B22" s="7" t="s">
        <v>167</v>
      </c>
      <c r="C22" s="7" t="s">
        <v>168</v>
      </c>
      <c r="D22" s="7" t="s">
        <v>192</v>
      </c>
      <c r="E22" s="6">
        <v>0.67020000000000002</v>
      </c>
      <c r="F22" s="6">
        <f>1-G22+H22+I22</f>
        <v>0.67020000000000002</v>
      </c>
      <c r="G22" s="6">
        <v>0.43</v>
      </c>
      <c r="H22" s="6">
        <v>0.1</v>
      </c>
      <c r="I22" s="6">
        <v>2.0000000000000001E-4</v>
      </c>
      <c r="J22" s="7" t="s">
        <v>147</v>
      </c>
      <c r="K22" s="6" t="s">
        <v>0</v>
      </c>
      <c r="L22" s="6" t="s">
        <v>0</v>
      </c>
      <c r="M22" s="6" t="s">
        <v>0</v>
      </c>
      <c r="N22" s="6" t="s">
        <v>0</v>
      </c>
      <c r="O22" s="6" t="s">
        <v>0</v>
      </c>
      <c r="P22" s="7" t="s">
        <v>0</v>
      </c>
      <c r="Q22" s="7" t="s">
        <v>210</v>
      </c>
    </row>
    <row r="23" spans="1:17" x14ac:dyDescent="0.25">
      <c r="A23" s="31" t="s">
        <v>60</v>
      </c>
      <c r="B23" s="31" t="s">
        <v>167</v>
      </c>
      <c r="C23" s="31" t="s">
        <v>115</v>
      </c>
      <c r="D23" s="7" t="s">
        <v>193</v>
      </c>
      <c r="E23" s="6">
        <v>0.88</v>
      </c>
      <c r="F23" s="6">
        <v>0.88</v>
      </c>
      <c r="G23" s="6" t="s">
        <v>0</v>
      </c>
      <c r="H23" s="6" t="s">
        <v>0</v>
      </c>
      <c r="I23" s="6" t="s">
        <v>0</v>
      </c>
      <c r="J23" s="7" t="s">
        <v>50</v>
      </c>
      <c r="K23" s="6">
        <v>0.88</v>
      </c>
      <c r="L23" s="6">
        <v>0.88</v>
      </c>
      <c r="M23" s="6" t="s">
        <v>0</v>
      </c>
      <c r="N23" s="6" t="s">
        <v>0</v>
      </c>
      <c r="O23" s="6" t="s">
        <v>0</v>
      </c>
      <c r="P23" s="7" t="s">
        <v>50</v>
      </c>
      <c r="Q23" s="7" t="s">
        <v>177</v>
      </c>
    </row>
    <row r="24" spans="1:17" x14ac:dyDescent="0.25">
      <c r="A24" s="31" t="s">
        <v>60</v>
      </c>
      <c r="B24" s="31" t="s">
        <v>167</v>
      </c>
      <c r="C24" s="31" t="s">
        <v>115</v>
      </c>
      <c r="D24" s="31" t="s">
        <v>194</v>
      </c>
      <c r="E24" s="6">
        <v>0.89</v>
      </c>
      <c r="F24" s="6">
        <v>0.89</v>
      </c>
      <c r="G24" s="6" t="s">
        <v>0</v>
      </c>
      <c r="H24" s="6" t="s">
        <v>0</v>
      </c>
      <c r="I24" s="6" t="s">
        <v>0</v>
      </c>
      <c r="J24" s="32" t="s">
        <v>123</v>
      </c>
      <c r="K24" s="6" t="s">
        <v>0</v>
      </c>
      <c r="L24" s="6" t="s">
        <v>0</v>
      </c>
      <c r="M24" s="6" t="s">
        <v>0</v>
      </c>
      <c r="N24" s="6" t="s">
        <v>0</v>
      </c>
      <c r="O24" s="6" t="s">
        <v>0</v>
      </c>
      <c r="P24" s="32" t="s">
        <v>0</v>
      </c>
      <c r="Q24" s="31" t="s">
        <v>124</v>
      </c>
    </row>
    <row r="25" spans="1:17" x14ac:dyDescent="0.25">
      <c r="A25" s="31" t="s">
        <v>60</v>
      </c>
      <c r="B25" s="31" t="s">
        <v>167</v>
      </c>
      <c r="C25" s="31" t="s">
        <v>115</v>
      </c>
      <c r="D25" s="31" t="s">
        <v>82</v>
      </c>
      <c r="E25" s="6">
        <v>0.89</v>
      </c>
      <c r="F25" s="6">
        <v>0.89</v>
      </c>
      <c r="G25" s="6" t="s">
        <v>0</v>
      </c>
      <c r="H25" s="6" t="s">
        <v>0</v>
      </c>
      <c r="I25" s="6" t="s">
        <v>0</v>
      </c>
      <c r="J25" s="32" t="s">
        <v>123</v>
      </c>
      <c r="K25" s="6" t="s">
        <v>0</v>
      </c>
      <c r="L25" s="6" t="s">
        <v>0</v>
      </c>
      <c r="M25" s="6" t="s">
        <v>0</v>
      </c>
      <c r="N25" s="6" t="s">
        <v>0</v>
      </c>
      <c r="O25" s="6" t="s">
        <v>0</v>
      </c>
      <c r="P25" s="32" t="s">
        <v>0</v>
      </c>
      <c r="Q25" s="31" t="s">
        <v>124</v>
      </c>
    </row>
    <row r="26" spans="1:17" x14ac:dyDescent="0.25">
      <c r="A26" s="31" t="s">
        <v>60</v>
      </c>
      <c r="B26" s="31" t="s">
        <v>167</v>
      </c>
      <c r="C26" s="31" t="s">
        <v>115</v>
      </c>
      <c r="D26" s="31" t="s">
        <v>195</v>
      </c>
      <c r="E26" s="6">
        <v>0.8</v>
      </c>
      <c r="F26" s="6">
        <v>0.8</v>
      </c>
      <c r="G26" s="6" t="s">
        <v>0</v>
      </c>
      <c r="H26" s="6" t="s">
        <v>0</v>
      </c>
      <c r="I26" s="6" t="s">
        <v>0</v>
      </c>
      <c r="J26" s="32" t="s">
        <v>80</v>
      </c>
      <c r="K26" s="6" t="s">
        <v>0</v>
      </c>
      <c r="L26" s="6" t="s">
        <v>0</v>
      </c>
      <c r="M26" s="6" t="s">
        <v>0</v>
      </c>
      <c r="N26" s="6" t="s">
        <v>0</v>
      </c>
      <c r="O26" s="6" t="s">
        <v>0</v>
      </c>
      <c r="P26" s="32" t="s">
        <v>0</v>
      </c>
      <c r="Q26" s="31" t="s">
        <v>100</v>
      </c>
    </row>
    <row r="27" spans="1:17" x14ac:dyDescent="0.25">
      <c r="A27" s="31" t="s">
        <v>60</v>
      </c>
      <c r="B27" s="31" t="s">
        <v>167</v>
      </c>
      <c r="C27" s="31" t="s">
        <v>169</v>
      </c>
      <c r="D27" s="7" t="s">
        <v>32</v>
      </c>
      <c r="E27" s="6">
        <v>0.8</v>
      </c>
      <c r="F27" s="6">
        <v>0.8</v>
      </c>
      <c r="G27" s="6" t="s">
        <v>0</v>
      </c>
      <c r="H27" s="6" t="s">
        <v>0</v>
      </c>
      <c r="I27" s="6" t="s">
        <v>0</v>
      </c>
      <c r="J27" s="7" t="s">
        <v>80</v>
      </c>
      <c r="K27" s="6">
        <v>0.8</v>
      </c>
      <c r="L27" s="6">
        <v>0.8</v>
      </c>
      <c r="M27" s="6" t="s">
        <v>0</v>
      </c>
      <c r="N27" s="6" t="s">
        <v>0</v>
      </c>
      <c r="O27" s="6" t="s">
        <v>0</v>
      </c>
      <c r="P27" s="7" t="s">
        <v>80</v>
      </c>
      <c r="Q27" s="7" t="s">
        <v>183</v>
      </c>
    </row>
    <row r="28" spans="1:17" x14ac:dyDescent="0.25">
      <c r="A28" s="31" t="s">
        <v>60</v>
      </c>
      <c r="B28" s="33" t="s">
        <v>61</v>
      </c>
      <c r="C28" s="34" t="s">
        <v>184</v>
      </c>
      <c r="D28" s="35" t="s">
        <v>32</v>
      </c>
      <c r="E28" s="6">
        <v>0.78620000000000001</v>
      </c>
      <c r="F28" s="6">
        <f>1-G28+H28+I28</f>
        <v>0.78620000000000001</v>
      </c>
      <c r="G28" s="6">
        <v>0.214</v>
      </c>
      <c r="H28" s="6">
        <v>0</v>
      </c>
      <c r="I28" s="6">
        <v>2.0000000000000001E-4</v>
      </c>
      <c r="J28" s="32" t="s">
        <v>203</v>
      </c>
      <c r="K28" s="6">
        <v>0.8</v>
      </c>
      <c r="L28" s="6">
        <f>1-M28+N28+O28</f>
        <v>0.8</v>
      </c>
      <c r="M28" s="6">
        <v>0.2</v>
      </c>
      <c r="N28" s="6">
        <v>0</v>
      </c>
      <c r="O28" s="6">
        <v>0</v>
      </c>
      <c r="P28" s="32" t="s">
        <v>203</v>
      </c>
      <c r="Q28" s="31" t="s">
        <v>15</v>
      </c>
    </row>
    <row r="29" spans="1:17" x14ac:dyDescent="0.25">
      <c r="A29" s="31" t="s">
        <v>60</v>
      </c>
      <c r="B29" s="33" t="s">
        <v>62</v>
      </c>
      <c r="C29" s="34" t="s">
        <v>184</v>
      </c>
      <c r="D29" s="35" t="s">
        <v>119</v>
      </c>
      <c r="E29" s="6">
        <v>0.82000000000000006</v>
      </c>
      <c r="F29" s="6">
        <f>AVERAGE(0.75,0.89)</f>
        <v>0.82000000000000006</v>
      </c>
      <c r="G29" s="6">
        <f>AVERAGE(0.25,0.11)</f>
        <v>0.18</v>
      </c>
      <c r="H29" s="6">
        <v>0</v>
      </c>
      <c r="I29" s="6">
        <v>2.0000000000000001E-4</v>
      </c>
      <c r="J29" s="32" t="s">
        <v>120</v>
      </c>
      <c r="K29" s="6">
        <v>0.82000000000000006</v>
      </c>
      <c r="L29" s="6">
        <f>AVERAGE(0.75,0.89)</f>
        <v>0.82000000000000006</v>
      </c>
      <c r="M29" s="6">
        <f>AVERAGE(0.25,0.11)</f>
        <v>0.18</v>
      </c>
      <c r="N29" s="6">
        <v>0</v>
      </c>
      <c r="O29" s="6">
        <v>2.0000000000000001E-4</v>
      </c>
      <c r="P29" s="32" t="s">
        <v>120</v>
      </c>
      <c r="Q29" s="31" t="s">
        <v>121</v>
      </c>
    </row>
    <row r="30" spans="1:17" x14ac:dyDescent="0.25">
      <c r="A30" s="31" t="s">
        <v>60</v>
      </c>
      <c r="B30" s="33" t="s">
        <v>62</v>
      </c>
      <c r="C30" s="34" t="s">
        <v>184</v>
      </c>
      <c r="D30" s="35" t="s">
        <v>122</v>
      </c>
      <c r="E30" s="6">
        <v>0.94</v>
      </c>
      <c r="F30" s="6">
        <v>0.94</v>
      </c>
      <c r="G30" s="6">
        <v>0.06</v>
      </c>
      <c r="H30" s="6">
        <v>0</v>
      </c>
      <c r="I30" s="6">
        <v>2.0000000000000001E-4</v>
      </c>
      <c r="J30" s="32" t="s">
        <v>117</v>
      </c>
      <c r="K30" s="6">
        <v>0.94</v>
      </c>
      <c r="L30" s="6">
        <v>0.94</v>
      </c>
      <c r="M30" s="6">
        <v>0.06</v>
      </c>
      <c r="N30" s="6">
        <v>0</v>
      </c>
      <c r="O30" s="6">
        <v>2.0000000000000001E-4</v>
      </c>
      <c r="P30" s="32" t="s">
        <v>117</v>
      </c>
      <c r="Q30" s="31" t="s">
        <v>118</v>
      </c>
    </row>
    <row r="31" spans="1:17" x14ac:dyDescent="0.25">
      <c r="A31" s="31" t="s">
        <v>60</v>
      </c>
      <c r="B31" s="33" t="s">
        <v>62</v>
      </c>
      <c r="C31" s="34" t="s">
        <v>184</v>
      </c>
      <c r="D31" s="35" t="s">
        <v>135</v>
      </c>
      <c r="E31" s="6">
        <v>0.92999999999999994</v>
      </c>
      <c r="F31" s="6">
        <f>1-G31+H31+I31</f>
        <v>0.92999999999999994</v>
      </c>
      <c r="G31" s="6">
        <v>7.0000000000000007E-2</v>
      </c>
      <c r="H31" s="6">
        <v>0</v>
      </c>
      <c r="I31" s="6">
        <v>0</v>
      </c>
      <c r="J31" s="32" t="s">
        <v>211</v>
      </c>
      <c r="K31" s="6">
        <v>0.92999999999999994</v>
      </c>
      <c r="L31" s="6">
        <f>1-M31+N31+O31</f>
        <v>0.92999999999999994</v>
      </c>
      <c r="M31" s="6">
        <v>7.0000000000000007E-2</v>
      </c>
      <c r="N31" s="6">
        <v>0</v>
      </c>
      <c r="O31" s="6">
        <v>0</v>
      </c>
      <c r="P31" s="32" t="s">
        <v>211</v>
      </c>
      <c r="Q31" s="31" t="s">
        <v>212</v>
      </c>
    </row>
    <row r="32" spans="1:17" x14ac:dyDescent="0.25">
      <c r="A32" s="31" t="s">
        <v>60</v>
      </c>
      <c r="B32" s="31" t="s">
        <v>47</v>
      </c>
      <c r="C32" s="29" t="s">
        <v>74</v>
      </c>
      <c r="D32" s="31" t="s">
        <v>151</v>
      </c>
      <c r="E32" s="6">
        <v>1</v>
      </c>
      <c r="F32" s="6">
        <v>1</v>
      </c>
      <c r="G32" s="6" t="s">
        <v>0</v>
      </c>
      <c r="H32" s="6" t="s">
        <v>0</v>
      </c>
      <c r="I32" s="6" t="s">
        <v>0</v>
      </c>
      <c r="J32" s="32" t="s">
        <v>50</v>
      </c>
      <c r="K32" s="6" t="s">
        <v>0</v>
      </c>
      <c r="L32" s="6" t="s">
        <v>0</v>
      </c>
      <c r="M32" s="6" t="s">
        <v>0</v>
      </c>
      <c r="N32" s="6" t="s">
        <v>0</v>
      </c>
      <c r="O32" s="6" t="s">
        <v>0</v>
      </c>
      <c r="P32" s="32" t="s">
        <v>0</v>
      </c>
      <c r="Q32" s="31" t="s">
        <v>49</v>
      </c>
    </row>
    <row r="33" spans="1:17" x14ac:dyDescent="0.25">
      <c r="A33" s="31" t="s">
        <v>60</v>
      </c>
      <c r="B33" s="31" t="s">
        <v>47</v>
      </c>
      <c r="C33" s="31" t="s">
        <v>75</v>
      </c>
      <c r="D33" s="31" t="s">
        <v>151</v>
      </c>
      <c r="E33" s="6">
        <v>0.69</v>
      </c>
      <c r="F33" s="6">
        <v>0.69</v>
      </c>
      <c r="G33" s="6">
        <v>0.31</v>
      </c>
      <c r="H33" s="6" t="s">
        <v>0</v>
      </c>
      <c r="I33" s="6" t="s">
        <v>0</v>
      </c>
      <c r="J33" s="32" t="s">
        <v>103</v>
      </c>
      <c r="K33" s="6" t="s">
        <v>0</v>
      </c>
      <c r="L33" s="6" t="s">
        <v>0</v>
      </c>
      <c r="M33" s="6" t="s">
        <v>0</v>
      </c>
      <c r="N33" s="6" t="s">
        <v>0</v>
      </c>
      <c r="O33" s="6" t="s">
        <v>0</v>
      </c>
      <c r="P33" s="32" t="s">
        <v>80</v>
      </c>
      <c r="Q33" s="31" t="s">
        <v>81</v>
      </c>
    </row>
    <row r="34" spans="1:17" x14ac:dyDescent="0.25">
      <c r="A34" s="31" t="s">
        <v>60</v>
      </c>
      <c r="B34" s="31" t="s">
        <v>38</v>
      </c>
      <c r="C34" s="31" t="s">
        <v>0</v>
      </c>
      <c r="D34" s="31" t="s">
        <v>33</v>
      </c>
      <c r="E34" s="6" t="s">
        <v>0</v>
      </c>
      <c r="F34" s="6" t="s">
        <v>0</v>
      </c>
      <c r="G34" s="6" t="s">
        <v>0</v>
      </c>
      <c r="H34" s="6" t="s">
        <v>0</v>
      </c>
      <c r="I34" s="6" t="s">
        <v>0</v>
      </c>
      <c r="J34" s="32" t="s">
        <v>30</v>
      </c>
      <c r="K34" s="6" t="s">
        <v>0</v>
      </c>
      <c r="L34" s="6" t="s">
        <v>0</v>
      </c>
      <c r="M34" s="6" t="s">
        <v>0</v>
      </c>
      <c r="N34" s="6" t="s">
        <v>0</v>
      </c>
      <c r="O34" s="6" t="s">
        <v>0</v>
      </c>
      <c r="P34" s="32" t="s">
        <v>30</v>
      </c>
      <c r="Q34" s="31" t="s">
        <v>65</v>
      </c>
    </row>
    <row r="35" spans="1:17" x14ac:dyDescent="0.25">
      <c r="A35" s="31" t="s">
        <v>60</v>
      </c>
      <c r="B35" s="31" t="s">
        <v>206</v>
      </c>
      <c r="C35" s="29" t="s">
        <v>206</v>
      </c>
      <c r="D35" s="31" t="s">
        <v>207</v>
      </c>
      <c r="E35" s="6">
        <v>1</v>
      </c>
      <c r="F35" s="6">
        <v>1</v>
      </c>
      <c r="G35" s="6" t="s">
        <v>0</v>
      </c>
      <c r="H35" s="6" t="s">
        <v>0</v>
      </c>
      <c r="I35" s="6" t="s">
        <v>0</v>
      </c>
      <c r="J35" s="32" t="s">
        <v>208</v>
      </c>
      <c r="K35" s="6">
        <v>1</v>
      </c>
      <c r="L35" s="6">
        <v>1</v>
      </c>
      <c r="M35" s="6" t="s">
        <v>0</v>
      </c>
      <c r="N35" s="6" t="s">
        <v>0</v>
      </c>
      <c r="O35" s="6" t="s">
        <v>0</v>
      </c>
      <c r="P35" s="32" t="s">
        <v>208</v>
      </c>
      <c r="Q35" s="31" t="s">
        <v>209</v>
      </c>
    </row>
    <row r="36" spans="1:17" x14ac:dyDescent="0.25">
      <c r="A36" s="31" t="s">
        <v>60</v>
      </c>
      <c r="B36" s="31" t="s">
        <v>166</v>
      </c>
      <c r="C36" s="29" t="s">
        <v>180</v>
      </c>
      <c r="D36" s="31" t="s">
        <v>32</v>
      </c>
      <c r="E36" s="6" t="s">
        <v>0</v>
      </c>
      <c r="F36" s="6" t="s">
        <v>0</v>
      </c>
      <c r="G36" s="6" t="s">
        <v>0</v>
      </c>
      <c r="H36" s="6" t="s">
        <v>0</v>
      </c>
      <c r="I36" s="6" t="s">
        <v>0</v>
      </c>
      <c r="J36" s="32" t="s">
        <v>0</v>
      </c>
      <c r="K36" s="6" t="s">
        <v>0</v>
      </c>
      <c r="L36" s="6" t="s">
        <v>0</v>
      </c>
      <c r="M36" s="6" t="s">
        <v>0</v>
      </c>
      <c r="N36" s="6" t="s">
        <v>0</v>
      </c>
      <c r="O36" s="6" t="s">
        <v>0</v>
      </c>
      <c r="P36" s="32" t="s">
        <v>0</v>
      </c>
      <c r="Q36" s="31" t="s">
        <v>213</v>
      </c>
    </row>
    <row r="37" spans="1:17" x14ac:dyDescent="0.25">
      <c r="A37" s="31" t="s">
        <v>17</v>
      </c>
      <c r="B37" s="31" t="s">
        <v>44</v>
      </c>
      <c r="C37" s="29" t="s">
        <v>217</v>
      </c>
      <c r="D37" s="31" t="s">
        <v>157</v>
      </c>
      <c r="E37" s="6">
        <v>0.8</v>
      </c>
      <c r="F37" s="6">
        <v>0.8</v>
      </c>
      <c r="G37" s="6" t="s">
        <v>0</v>
      </c>
      <c r="H37" s="6" t="s">
        <v>0</v>
      </c>
      <c r="I37" s="6" t="s">
        <v>0</v>
      </c>
      <c r="J37" s="32" t="s">
        <v>80</v>
      </c>
      <c r="K37" s="6">
        <v>0.8</v>
      </c>
      <c r="L37" s="6">
        <v>0.8</v>
      </c>
      <c r="M37" s="6" t="s">
        <v>0</v>
      </c>
      <c r="N37" s="6" t="s">
        <v>0</v>
      </c>
      <c r="O37" s="6" t="s">
        <v>0</v>
      </c>
      <c r="P37" s="32" t="s">
        <v>80</v>
      </c>
      <c r="Q37" s="31" t="s">
        <v>183</v>
      </c>
    </row>
    <row r="38" spans="1:17" x14ac:dyDescent="0.25">
      <c r="A38" s="31" t="s">
        <v>17</v>
      </c>
      <c r="B38" s="31" t="s">
        <v>44</v>
      </c>
      <c r="C38" s="29" t="s">
        <v>217</v>
      </c>
      <c r="D38" s="31" t="s">
        <v>187</v>
      </c>
      <c r="E38" s="6">
        <v>1</v>
      </c>
      <c r="F38" s="6">
        <v>1</v>
      </c>
      <c r="G38" s="6" t="s">
        <v>0</v>
      </c>
      <c r="H38" s="6" t="s">
        <v>0</v>
      </c>
      <c r="I38" s="6" t="s">
        <v>0</v>
      </c>
      <c r="J38" s="32" t="s">
        <v>64</v>
      </c>
      <c r="K38" s="6">
        <v>1</v>
      </c>
      <c r="L38" s="6">
        <v>1</v>
      </c>
      <c r="M38" s="6" t="s">
        <v>0</v>
      </c>
      <c r="N38" s="6" t="s">
        <v>0</v>
      </c>
      <c r="O38" s="6" t="s">
        <v>0</v>
      </c>
      <c r="P38" s="32" t="s">
        <v>64</v>
      </c>
      <c r="Q38" s="31" t="s">
        <v>53</v>
      </c>
    </row>
    <row r="39" spans="1:17" x14ac:dyDescent="0.25">
      <c r="A39" s="31" t="s">
        <v>17</v>
      </c>
      <c r="B39" s="31" t="s">
        <v>44</v>
      </c>
      <c r="C39" s="29" t="s">
        <v>217</v>
      </c>
      <c r="D39" s="31" t="s">
        <v>186</v>
      </c>
      <c r="E39" s="6">
        <v>0.72</v>
      </c>
      <c r="F39" s="6">
        <v>0.72</v>
      </c>
      <c r="G39" s="6">
        <v>0.32</v>
      </c>
      <c r="H39" s="6">
        <v>0.04</v>
      </c>
      <c r="I39" s="6" t="s">
        <v>0</v>
      </c>
      <c r="J39" s="32" t="s">
        <v>190</v>
      </c>
      <c r="K39" s="6" t="s">
        <v>0</v>
      </c>
      <c r="L39" s="6" t="s">
        <v>0</v>
      </c>
      <c r="M39" s="6" t="s">
        <v>0</v>
      </c>
      <c r="N39" s="6" t="s">
        <v>0</v>
      </c>
      <c r="O39" s="6" t="s">
        <v>0</v>
      </c>
      <c r="P39" s="32" t="s">
        <v>0</v>
      </c>
      <c r="Q39" s="31" t="s">
        <v>189</v>
      </c>
    </row>
    <row r="40" spans="1:17" x14ac:dyDescent="0.25">
      <c r="A40" s="31" t="s">
        <v>17</v>
      </c>
      <c r="B40" s="31" t="s">
        <v>44</v>
      </c>
      <c r="C40" s="29" t="s">
        <v>217</v>
      </c>
      <c r="D40" s="31" t="s">
        <v>188</v>
      </c>
      <c r="E40" s="6">
        <v>1</v>
      </c>
      <c r="F40" s="6">
        <v>1</v>
      </c>
      <c r="G40" s="6" t="s">
        <v>0</v>
      </c>
      <c r="H40" s="6" t="s">
        <v>0</v>
      </c>
      <c r="I40" s="6" t="s">
        <v>0</v>
      </c>
      <c r="J40" s="32" t="s">
        <v>64</v>
      </c>
      <c r="K40" s="6" t="s">
        <v>0</v>
      </c>
      <c r="L40" s="6" t="s">
        <v>0</v>
      </c>
      <c r="M40" s="6" t="s">
        <v>0</v>
      </c>
      <c r="N40" s="6" t="s">
        <v>0</v>
      </c>
      <c r="O40" s="6" t="s">
        <v>0</v>
      </c>
      <c r="P40" s="32" t="s">
        <v>64</v>
      </c>
      <c r="Q40" s="31" t="s">
        <v>53</v>
      </c>
    </row>
    <row r="41" spans="1:17" x14ac:dyDescent="0.25">
      <c r="A41" s="31" t="s">
        <v>17</v>
      </c>
      <c r="B41" s="31" t="s">
        <v>44</v>
      </c>
      <c r="C41" s="29" t="s">
        <v>217</v>
      </c>
      <c r="D41" s="31" t="s">
        <v>156</v>
      </c>
      <c r="E41" s="6">
        <v>0.8</v>
      </c>
      <c r="F41" s="6">
        <v>0.8</v>
      </c>
      <c r="G41" s="6" t="s">
        <v>0</v>
      </c>
      <c r="H41" s="6" t="s">
        <v>0</v>
      </c>
      <c r="I41" s="6" t="s">
        <v>0</v>
      </c>
      <c r="J41" s="32" t="s">
        <v>80</v>
      </c>
      <c r="K41" s="6">
        <v>0.8</v>
      </c>
      <c r="L41" s="6">
        <v>0.8</v>
      </c>
      <c r="M41" s="6" t="s">
        <v>0</v>
      </c>
      <c r="N41" s="6" t="s">
        <v>0</v>
      </c>
      <c r="O41" s="6" t="s">
        <v>0</v>
      </c>
      <c r="P41" s="32" t="s">
        <v>80</v>
      </c>
      <c r="Q41" s="31" t="s">
        <v>183</v>
      </c>
    </row>
    <row r="42" spans="1:17" x14ac:dyDescent="0.25">
      <c r="A42" s="31" t="s">
        <v>17</v>
      </c>
      <c r="B42" s="31" t="s">
        <v>44</v>
      </c>
      <c r="C42" s="29" t="s">
        <v>217</v>
      </c>
      <c r="D42" s="31" t="s">
        <v>197</v>
      </c>
      <c r="E42" s="6">
        <v>1</v>
      </c>
      <c r="F42" s="6">
        <v>1</v>
      </c>
      <c r="G42" s="6" t="s">
        <v>0</v>
      </c>
      <c r="H42" s="6" t="s">
        <v>0</v>
      </c>
      <c r="I42" s="6" t="s">
        <v>0</v>
      </c>
      <c r="J42" s="32" t="s">
        <v>64</v>
      </c>
      <c r="K42" s="6">
        <v>1</v>
      </c>
      <c r="L42" s="6">
        <v>1</v>
      </c>
      <c r="M42" s="6" t="s">
        <v>0</v>
      </c>
      <c r="N42" s="6" t="s">
        <v>0</v>
      </c>
      <c r="O42" s="6" t="s">
        <v>0</v>
      </c>
      <c r="P42" s="32" t="s">
        <v>64</v>
      </c>
      <c r="Q42" s="31" t="s">
        <v>53</v>
      </c>
    </row>
    <row r="43" spans="1:17" x14ac:dyDescent="0.25">
      <c r="A43" s="31" t="s">
        <v>17</v>
      </c>
      <c r="B43" s="31" t="s">
        <v>44</v>
      </c>
      <c r="C43" s="31" t="s">
        <v>217</v>
      </c>
      <c r="D43" s="31" t="s">
        <v>104</v>
      </c>
      <c r="E43" s="6">
        <v>0.69</v>
      </c>
      <c r="F43" s="6">
        <f>1-G43+H43+I43</f>
        <v>0.69</v>
      </c>
      <c r="G43" s="6">
        <v>0.38</v>
      </c>
      <c r="H43" s="6">
        <v>0</v>
      </c>
      <c r="I43" s="6">
        <v>7.0000000000000007E-2</v>
      </c>
      <c r="J43" s="32" t="s">
        <v>31</v>
      </c>
      <c r="K43" s="6" t="s">
        <v>0</v>
      </c>
      <c r="L43" s="6" t="s">
        <v>0</v>
      </c>
      <c r="M43" s="6" t="s">
        <v>0</v>
      </c>
      <c r="N43" s="6" t="s">
        <v>0</v>
      </c>
      <c r="O43" s="6" t="s">
        <v>0</v>
      </c>
      <c r="P43" s="32" t="s">
        <v>0</v>
      </c>
      <c r="Q43" s="31" t="s">
        <v>15</v>
      </c>
    </row>
    <row r="44" spans="1:17" x14ac:dyDescent="0.25">
      <c r="A44" s="31" t="s">
        <v>17</v>
      </c>
      <c r="B44" s="31" t="s">
        <v>44</v>
      </c>
      <c r="C44" s="31" t="s">
        <v>217</v>
      </c>
      <c r="D44" s="31" t="s">
        <v>131</v>
      </c>
      <c r="E44" s="6">
        <v>1</v>
      </c>
      <c r="F44" s="6">
        <v>1</v>
      </c>
      <c r="G44" s="6" t="s">
        <v>0</v>
      </c>
      <c r="H44" s="6" t="s">
        <v>0</v>
      </c>
      <c r="I44" s="6" t="s">
        <v>0</v>
      </c>
      <c r="J44" s="32" t="s">
        <v>64</v>
      </c>
      <c r="K44" s="6">
        <v>1</v>
      </c>
      <c r="L44" s="6">
        <v>1</v>
      </c>
      <c r="M44" s="6" t="s">
        <v>0</v>
      </c>
      <c r="N44" s="6" t="s">
        <v>0</v>
      </c>
      <c r="O44" s="6" t="s">
        <v>0</v>
      </c>
      <c r="P44" s="32" t="s">
        <v>64</v>
      </c>
      <c r="Q44" s="31" t="s">
        <v>105</v>
      </c>
    </row>
    <row r="45" spans="1:17" x14ac:dyDescent="0.25">
      <c r="A45" s="31" t="s">
        <v>17</v>
      </c>
      <c r="B45" s="31" t="s">
        <v>44</v>
      </c>
      <c r="C45" s="31" t="s">
        <v>217</v>
      </c>
      <c r="D45" s="31" t="s">
        <v>116</v>
      </c>
      <c r="E45" s="6">
        <v>1</v>
      </c>
      <c r="F45" s="6">
        <v>1</v>
      </c>
      <c r="G45" s="6" t="s">
        <v>0</v>
      </c>
      <c r="H45" s="6" t="s">
        <v>0</v>
      </c>
      <c r="I45" s="6" t="s">
        <v>0</v>
      </c>
      <c r="J45" s="32" t="s">
        <v>64</v>
      </c>
      <c r="K45" s="6">
        <v>1</v>
      </c>
      <c r="L45" s="6">
        <v>1</v>
      </c>
      <c r="M45" s="6" t="s">
        <v>0</v>
      </c>
      <c r="N45" s="6" t="s">
        <v>0</v>
      </c>
      <c r="O45" s="6" t="s">
        <v>0</v>
      </c>
      <c r="P45" s="32" t="s">
        <v>64</v>
      </c>
      <c r="Q45" s="31" t="s">
        <v>53</v>
      </c>
    </row>
    <row r="46" spans="1:17" x14ac:dyDescent="0.25">
      <c r="A46" s="31" t="s">
        <v>17</v>
      </c>
      <c r="B46" s="31" t="s">
        <v>44</v>
      </c>
      <c r="C46" s="31" t="s">
        <v>217</v>
      </c>
      <c r="D46" s="31" t="s">
        <v>66</v>
      </c>
      <c r="E46" s="6">
        <v>0.86</v>
      </c>
      <c r="F46" s="6">
        <f>1-G46+H46</f>
        <v>0.86</v>
      </c>
      <c r="G46" s="6">
        <v>0.23</v>
      </c>
      <c r="H46" s="6">
        <v>0.09</v>
      </c>
      <c r="I46" s="6" t="s">
        <v>0</v>
      </c>
      <c r="J46" s="32" t="s">
        <v>21</v>
      </c>
      <c r="K46" s="6" t="s">
        <v>0</v>
      </c>
      <c r="L46" s="6" t="s">
        <v>0</v>
      </c>
      <c r="M46" s="6" t="s">
        <v>0</v>
      </c>
      <c r="N46" s="6" t="s">
        <v>0</v>
      </c>
      <c r="O46" s="6" t="s">
        <v>0</v>
      </c>
      <c r="P46" s="32" t="s">
        <v>0</v>
      </c>
      <c r="Q46" s="31" t="s">
        <v>15</v>
      </c>
    </row>
    <row r="47" spans="1:17" x14ac:dyDescent="0.25">
      <c r="A47" s="31" t="s">
        <v>17</v>
      </c>
      <c r="B47" s="31" t="s">
        <v>44</v>
      </c>
      <c r="C47" s="31" t="s">
        <v>217</v>
      </c>
      <c r="D47" s="31" t="s">
        <v>139</v>
      </c>
      <c r="E47" s="6">
        <v>1</v>
      </c>
      <c r="F47" s="6">
        <v>1</v>
      </c>
      <c r="G47" s="6" t="s">
        <v>0</v>
      </c>
      <c r="H47" s="6" t="s">
        <v>0</v>
      </c>
      <c r="I47" s="6" t="s">
        <v>0</v>
      </c>
      <c r="J47" s="32" t="s">
        <v>64</v>
      </c>
      <c r="K47" s="6" t="s">
        <v>0</v>
      </c>
      <c r="L47" s="6" t="s">
        <v>0</v>
      </c>
      <c r="M47" s="6" t="s">
        <v>0</v>
      </c>
      <c r="N47" s="6" t="s">
        <v>0</v>
      </c>
      <c r="O47" s="6" t="s">
        <v>0</v>
      </c>
      <c r="P47" s="32" t="s">
        <v>0</v>
      </c>
      <c r="Q47" s="31" t="s">
        <v>67</v>
      </c>
    </row>
    <row r="48" spans="1:17" x14ac:dyDescent="0.25">
      <c r="A48" s="31" t="s">
        <v>17</v>
      </c>
      <c r="B48" s="31" t="s">
        <v>44</v>
      </c>
      <c r="C48" s="31" t="s">
        <v>217</v>
      </c>
      <c r="D48" s="31" t="s">
        <v>45</v>
      </c>
      <c r="E48" s="6">
        <v>0.76</v>
      </c>
      <c r="F48" s="6">
        <f>1-G48+H48</f>
        <v>0.76</v>
      </c>
      <c r="G48" s="6">
        <v>0.24</v>
      </c>
      <c r="H48" s="6">
        <v>0</v>
      </c>
      <c r="I48" s="6" t="s">
        <v>0</v>
      </c>
      <c r="J48" s="32" t="s">
        <v>78</v>
      </c>
      <c r="K48" s="6" t="s">
        <v>0</v>
      </c>
      <c r="L48" s="6" t="s">
        <v>0</v>
      </c>
      <c r="M48" s="6" t="s">
        <v>0</v>
      </c>
      <c r="N48" s="6" t="s">
        <v>0</v>
      </c>
      <c r="O48" s="6" t="s">
        <v>0</v>
      </c>
      <c r="P48" s="32" t="s">
        <v>0</v>
      </c>
      <c r="Q48" s="31" t="s">
        <v>15</v>
      </c>
    </row>
    <row r="49" spans="1:17" x14ac:dyDescent="0.25">
      <c r="A49" s="31" t="s">
        <v>17</v>
      </c>
      <c r="B49" s="31" t="s">
        <v>44</v>
      </c>
      <c r="C49" s="31" t="s">
        <v>217</v>
      </c>
      <c r="D49" s="31" t="s">
        <v>125</v>
      </c>
      <c r="E49" s="6">
        <v>1</v>
      </c>
      <c r="F49" s="6">
        <v>1</v>
      </c>
      <c r="G49" s="6" t="s">
        <v>0</v>
      </c>
      <c r="H49" s="6" t="s">
        <v>0</v>
      </c>
      <c r="I49" s="6" t="s">
        <v>0</v>
      </c>
      <c r="J49" s="32" t="s">
        <v>64</v>
      </c>
      <c r="K49" s="6">
        <v>1</v>
      </c>
      <c r="L49" s="6">
        <v>1</v>
      </c>
      <c r="M49" s="6" t="s">
        <v>0</v>
      </c>
      <c r="N49" s="6" t="s">
        <v>0</v>
      </c>
      <c r="O49" s="6" t="s">
        <v>0</v>
      </c>
      <c r="P49" s="32" t="s">
        <v>64</v>
      </c>
      <c r="Q49" s="31" t="s">
        <v>108</v>
      </c>
    </row>
    <row r="50" spans="1:17" x14ac:dyDescent="0.25">
      <c r="A50" s="31" t="s">
        <v>17</v>
      </c>
      <c r="B50" s="7" t="s">
        <v>44</v>
      </c>
      <c r="C50" s="31" t="s">
        <v>217</v>
      </c>
      <c r="D50" s="7" t="s">
        <v>142</v>
      </c>
      <c r="E50" s="6">
        <v>0.8</v>
      </c>
      <c r="F50" s="6">
        <v>0.8</v>
      </c>
      <c r="G50" s="6" t="s">
        <v>0</v>
      </c>
      <c r="H50" s="6" t="s">
        <v>0</v>
      </c>
      <c r="I50" s="6" t="s">
        <v>0</v>
      </c>
      <c r="J50" s="7" t="s">
        <v>80</v>
      </c>
      <c r="K50" s="6" t="s">
        <v>0</v>
      </c>
      <c r="L50" s="6" t="s">
        <v>0</v>
      </c>
      <c r="M50" s="6" t="s">
        <v>0</v>
      </c>
      <c r="N50" s="6" t="s">
        <v>0</v>
      </c>
      <c r="O50" s="6" t="s">
        <v>0</v>
      </c>
      <c r="P50" s="7" t="s">
        <v>0</v>
      </c>
      <c r="Q50" s="7" t="s">
        <v>177</v>
      </c>
    </row>
    <row r="51" spans="1:17" x14ac:dyDescent="0.25">
      <c r="A51" s="31" t="s">
        <v>17</v>
      </c>
      <c r="B51" s="7" t="s">
        <v>44</v>
      </c>
      <c r="C51" s="31" t="s">
        <v>217</v>
      </c>
      <c r="D51" s="7" t="s">
        <v>143</v>
      </c>
      <c r="E51" s="6">
        <v>0.9</v>
      </c>
      <c r="F51" s="6">
        <v>0.9</v>
      </c>
      <c r="G51" s="6" t="s">
        <v>0</v>
      </c>
      <c r="H51" s="6" t="s">
        <v>0</v>
      </c>
      <c r="I51" s="6" t="s">
        <v>0</v>
      </c>
      <c r="J51" s="7" t="s">
        <v>50</v>
      </c>
      <c r="K51" s="6">
        <v>0.9</v>
      </c>
      <c r="L51" s="6">
        <v>0.9</v>
      </c>
      <c r="M51" s="6" t="s">
        <v>0</v>
      </c>
      <c r="N51" s="6" t="s">
        <v>0</v>
      </c>
      <c r="O51" s="6" t="s">
        <v>0</v>
      </c>
      <c r="P51" s="7" t="s">
        <v>50</v>
      </c>
      <c r="Q51" s="7" t="s">
        <v>177</v>
      </c>
    </row>
    <row r="52" spans="1:17" x14ac:dyDescent="0.25">
      <c r="A52" s="31" t="s">
        <v>17</v>
      </c>
      <c r="B52" s="7" t="s">
        <v>44</v>
      </c>
      <c r="C52" s="31" t="s">
        <v>217</v>
      </c>
      <c r="D52" s="7" t="s">
        <v>140</v>
      </c>
      <c r="E52" s="6">
        <v>1</v>
      </c>
      <c r="F52" s="6">
        <v>1</v>
      </c>
      <c r="G52" s="6" t="s">
        <v>0</v>
      </c>
      <c r="H52" s="6" t="s">
        <v>0</v>
      </c>
      <c r="I52" s="6" t="s">
        <v>0</v>
      </c>
      <c r="J52" s="7" t="s">
        <v>64</v>
      </c>
      <c r="K52" s="6">
        <v>1</v>
      </c>
      <c r="L52" s="6">
        <v>1</v>
      </c>
      <c r="M52" s="6" t="s">
        <v>0</v>
      </c>
      <c r="N52" s="6" t="s">
        <v>0</v>
      </c>
      <c r="O52" s="6" t="s">
        <v>0</v>
      </c>
      <c r="P52" s="7" t="s">
        <v>64</v>
      </c>
      <c r="Q52" s="7" t="s">
        <v>141</v>
      </c>
    </row>
    <row r="53" spans="1:17" x14ac:dyDescent="0.25">
      <c r="A53" s="31" t="s">
        <v>17</v>
      </c>
      <c r="B53" s="7" t="s">
        <v>44</v>
      </c>
      <c r="C53" s="31" t="s">
        <v>217</v>
      </c>
      <c r="D53" s="7" t="s">
        <v>137</v>
      </c>
      <c r="E53" s="6">
        <v>0.65</v>
      </c>
      <c r="F53" s="6">
        <v>0.65</v>
      </c>
      <c r="G53" s="6">
        <v>0.39</v>
      </c>
      <c r="H53" s="6">
        <v>0.04</v>
      </c>
      <c r="I53" s="6" t="s">
        <v>0</v>
      </c>
      <c r="J53" s="7" t="s">
        <v>91</v>
      </c>
      <c r="K53" s="6" t="s">
        <v>0</v>
      </c>
      <c r="L53" s="6" t="s">
        <v>0</v>
      </c>
      <c r="M53" s="6" t="s">
        <v>0</v>
      </c>
      <c r="N53" s="6" t="s">
        <v>0</v>
      </c>
      <c r="O53" s="6" t="s">
        <v>0</v>
      </c>
      <c r="P53" s="7" t="s">
        <v>0</v>
      </c>
      <c r="Q53" s="31" t="s">
        <v>93</v>
      </c>
    </row>
    <row r="54" spans="1:17" x14ac:dyDescent="0.25">
      <c r="A54" s="31" t="s">
        <v>17</v>
      </c>
      <c r="B54" s="31" t="s">
        <v>44</v>
      </c>
      <c r="C54" s="31" t="s">
        <v>217</v>
      </c>
      <c r="D54" s="31" t="s">
        <v>126</v>
      </c>
      <c r="E54" s="6">
        <v>1</v>
      </c>
      <c r="F54" s="6">
        <v>1</v>
      </c>
      <c r="G54" s="6" t="s">
        <v>0</v>
      </c>
      <c r="H54" s="6" t="s">
        <v>0</v>
      </c>
      <c r="I54" s="6" t="s">
        <v>0</v>
      </c>
      <c r="J54" s="32" t="s">
        <v>64</v>
      </c>
      <c r="K54" s="6" t="s">
        <v>0</v>
      </c>
      <c r="L54" s="6" t="s">
        <v>0</v>
      </c>
      <c r="M54" s="6" t="s">
        <v>0</v>
      </c>
      <c r="N54" s="6" t="s">
        <v>0</v>
      </c>
      <c r="O54" s="6" t="s">
        <v>0</v>
      </c>
      <c r="P54" s="32" t="s">
        <v>64</v>
      </c>
      <c r="Q54" s="31" t="s">
        <v>109</v>
      </c>
    </row>
    <row r="55" spans="1:17" x14ac:dyDescent="0.25">
      <c r="A55" s="31" t="s">
        <v>17</v>
      </c>
      <c r="B55" s="7" t="s">
        <v>44</v>
      </c>
      <c r="C55" s="31" t="s">
        <v>217</v>
      </c>
      <c r="D55" s="7" t="s">
        <v>138</v>
      </c>
      <c r="E55" s="6">
        <v>0.63</v>
      </c>
      <c r="F55" s="6">
        <v>0.63</v>
      </c>
      <c r="G55" s="6">
        <v>0.41</v>
      </c>
      <c r="H55" s="6">
        <v>0.04</v>
      </c>
      <c r="I55" s="6" t="s">
        <v>0</v>
      </c>
      <c r="J55" s="7" t="s">
        <v>91</v>
      </c>
      <c r="K55" s="6" t="s">
        <v>0</v>
      </c>
      <c r="L55" s="6" t="s">
        <v>0</v>
      </c>
      <c r="M55" s="6" t="s">
        <v>0</v>
      </c>
      <c r="N55" s="6" t="s">
        <v>0</v>
      </c>
      <c r="O55" s="6" t="s">
        <v>0</v>
      </c>
      <c r="P55" s="7" t="s">
        <v>0</v>
      </c>
      <c r="Q55" s="31" t="s">
        <v>93</v>
      </c>
    </row>
    <row r="56" spans="1:17" x14ac:dyDescent="0.25">
      <c r="A56" s="31" t="s">
        <v>17</v>
      </c>
      <c r="B56" s="31" t="s">
        <v>44</v>
      </c>
      <c r="C56" s="31" t="s">
        <v>217</v>
      </c>
      <c r="D56" s="31" t="s">
        <v>127</v>
      </c>
      <c r="E56" s="6">
        <v>1</v>
      </c>
      <c r="F56" s="6">
        <v>1</v>
      </c>
      <c r="G56" s="6" t="s">
        <v>0</v>
      </c>
      <c r="H56" s="6" t="s">
        <v>0</v>
      </c>
      <c r="I56" s="6" t="s">
        <v>0</v>
      </c>
      <c r="J56" s="32" t="s">
        <v>64</v>
      </c>
      <c r="K56" s="6" t="s">
        <v>0</v>
      </c>
      <c r="L56" s="6" t="s">
        <v>0</v>
      </c>
      <c r="M56" s="6" t="s">
        <v>0</v>
      </c>
      <c r="N56" s="6" t="s">
        <v>0</v>
      </c>
      <c r="O56" s="6" t="s">
        <v>0</v>
      </c>
      <c r="P56" s="32" t="s">
        <v>64</v>
      </c>
      <c r="Q56" s="31" t="s">
        <v>110</v>
      </c>
    </row>
    <row r="57" spans="1:17" x14ac:dyDescent="0.25">
      <c r="A57" s="31" t="s">
        <v>17</v>
      </c>
      <c r="B57" s="7" t="s">
        <v>44</v>
      </c>
      <c r="C57" s="31" t="s">
        <v>217</v>
      </c>
      <c r="D57" s="7" t="s">
        <v>85</v>
      </c>
      <c r="E57" s="6">
        <v>0.63</v>
      </c>
      <c r="F57" s="6">
        <v>0.63</v>
      </c>
      <c r="G57" s="6">
        <v>0.41</v>
      </c>
      <c r="H57" s="6">
        <v>0.04</v>
      </c>
      <c r="I57" s="6" t="s">
        <v>0</v>
      </c>
      <c r="J57" s="7" t="s">
        <v>91</v>
      </c>
      <c r="K57" s="6">
        <v>0.63</v>
      </c>
      <c r="L57" s="6">
        <v>0.63</v>
      </c>
      <c r="M57" s="6">
        <v>0.41</v>
      </c>
      <c r="N57" s="6">
        <v>0.04</v>
      </c>
      <c r="O57" s="6" t="s">
        <v>0</v>
      </c>
      <c r="P57" s="7" t="s">
        <v>91</v>
      </c>
      <c r="Q57" s="31" t="s">
        <v>93</v>
      </c>
    </row>
    <row r="58" spans="1:17" x14ac:dyDescent="0.25">
      <c r="A58" s="31" t="s">
        <v>17</v>
      </c>
      <c r="B58" s="31" t="s">
        <v>44</v>
      </c>
      <c r="C58" s="31" t="s">
        <v>217</v>
      </c>
      <c r="D58" s="31" t="s">
        <v>128</v>
      </c>
      <c r="E58" s="6">
        <v>1</v>
      </c>
      <c r="F58" s="6">
        <v>1</v>
      </c>
      <c r="G58" s="6" t="s">
        <v>0</v>
      </c>
      <c r="H58" s="6" t="s">
        <v>0</v>
      </c>
      <c r="I58" s="6" t="s">
        <v>0</v>
      </c>
      <c r="J58" s="32" t="s">
        <v>64</v>
      </c>
      <c r="K58" s="6">
        <v>1</v>
      </c>
      <c r="L58" s="6">
        <v>1</v>
      </c>
      <c r="M58" s="6" t="s">
        <v>0</v>
      </c>
      <c r="N58" s="6" t="s">
        <v>0</v>
      </c>
      <c r="O58" s="6" t="s">
        <v>0</v>
      </c>
      <c r="P58" s="32" t="s">
        <v>64</v>
      </c>
      <c r="Q58" s="31" t="s">
        <v>111</v>
      </c>
    </row>
    <row r="59" spans="1:17" x14ac:dyDescent="0.25">
      <c r="A59" s="31" t="s">
        <v>17</v>
      </c>
      <c r="B59" s="7" t="s">
        <v>44</v>
      </c>
      <c r="C59" s="31" t="s">
        <v>217</v>
      </c>
      <c r="D59" s="7" t="s">
        <v>86</v>
      </c>
      <c r="E59" s="6">
        <v>0.67</v>
      </c>
      <c r="F59" s="6">
        <v>0.67</v>
      </c>
      <c r="G59" s="6">
        <v>0.37</v>
      </c>
      <c r="H59" s="6">
        <v>0.04</v>
      </c>
      <c r="I59" s="6" t="s">
        <v>0</v>
      </c>
      <c r="J59" s="7" t="s">
        <v>91</v>
      </c>
      <c r="K59" s="6" t="s">
        <v>0</v>
      </c>
      <c r="L59" s="6" t="s">
        <v>0</v>
      </c>
      <c r="M59" s="6" t="s">
        <v>0</v>
      </c>
      <c r="N59" s="6" t="s">
        <v>0</v>
      </c>
      <c r="O59" s="6" t="s">
        <v>0</v>
      </c>
      <c r="P59" s="7" t="s">
        <v>0</v>
      </c>
      <c r="Q59" s="31" t="s">
        <v>93</v>
      </c>
    </row>
    <row r="60" spans="1:17" x14ac:dyDescent="0.25">
      <c r="A60" s="31" t="s">
        <v>17</v>
      </c>
      <c r="B60" s="31" t="s">
        <v>44</v>
      </c>
      <c r="C60" s="31" t="s">
        <v>217</v>
      </c>
      <c r="D60" s="31" t="s">
        <v>129</v>
      </c>
      <c r="E60" s="6">
        <v>1</v>
      </c>
      <c r="F60" s="6">
        <v>1</v>
      </c>
      <c r="G60" s="6" t="s">
        <v>0</v>
      </c>
      <c r="H60" s="6" t="s">
        <v>0</v>
      </c>
      <c r="I60" s="6" t="s">
        <v>0</v>
      </c>
      <c r="J60" s="32" t="s">
        <v>64</v>
      </c>
      <c r="K60" s="6" t="s">
        <v>0</v>
      </c>
      <c r="L60" s="6" t="s">
        <v>0</v>
      </c>
      <c r="M60" s="6" t="s">
        <v>0</v>
      </c>
      <c r="N60" s="6" t="s">
        <v>0</v>
      </c>
      <c r="O60" s="6" t="s">
        <v>0</v>
      </c>
      <c r="P60" s="32" t="s">
        <v>64</v>
      </c>
      <c r="Q60" s="31" t="s">
        <v>112</v>
      </c>
    </row>
    <row r="61" spans="1:17" x14ac:dyDescent="0.25">
      <c r="A61" s="31" t="s">
        <v>17</v>
      </c>
      <c r="B61" s="31" t="s">
        <v>44</v>
      </c>
      <c r="C61" s="31" t="s">
        <v>217</v>
      </c>
      <c r="D61" s="31" t="s">
        <v>87</v>
      </c>
      <c r="E61" s="6">
        <v>0.79</v>
      </c>
      <c r="F61" s="6">
        <f>1-G61+H61</f>
        <v>0.79</v>
      </c>
      <c r="G61" s="6">
        <v>0.25</v>
      </c>
      <c r="H61" s="6">
        <v>0.04</v>
      </c>
      <c r="I61" s="6" t="s">
        <v>0</v>
      </c>
      <c r="J61" s="32" t="s">
        <v>91</v>
      </c>
      <c r="K61" s="6" t="s">
        <v>0</v>
      </c>
      <c r="L61" s="6" t="s">
        <v>0</v>
      </c>
      <c r="M61" s="6" t="s">
        <v>0</v>
      </c>
      <c r="N61" s="6" t="s">
        <v>0</v>
      </c>
      <c r="O61" s="6" t="s">
        <v>0</v>
      </c>
      <c r="P61" s="32" t="s">
        <v>0</v>
      </c>
      <c r="Q61" s="31" t="s">
        <v>93</v>
      </c>
    </row>
    <row r="62" spans="1:17" x14ac:dyDescent="0.25">
      <c r="A62" s="31" t="s">
        <v>17</v>
      </c>
      <c r="B62" s="31" t="s">
        <v>44</v>
      </c>
      <c r="C62" s="31" t="s">
        <v>217</v>
      </c>
      <c r="D62" s="31" t="s">
        <v>130</v>
      </c>
      <c r="E62" s="6">
        <v>1</v>
      </c>
      <c r="F62" s="6">
        <v>1</v>
      </c>
      <c r="G62" s="6" t="s">
        <v>0</v>
      </c>
      <c r="H62" s="6" t="s">
        <v>0</v>
      </c>
      <c r="I62" s="6" t="s">
        <v>0</v>
      </c>
      <c r="J62" s="32" t="s">
        <v>64</v>
      </c>
      <c r="K62" s="6" t="s">
        <v>0</v>
      </c>
      <c r="L62" s="6" t="s">
        <v>0</v>
      </c>
      <c r="M62" s="6" t="s">
        <v>0</v>
      </c>
      <c r="N62" s="6" t="s">
        <v>0</v>
      </c>
      <c r="O62" s="6" t="s">
        <v>0</v>
      </c>
      <c r="P62" s="32" t="s">
        <v>64</v>
      </c>
      <c r="Q62" s="31" t="s">
        <v>106</v>
      </c>
    </row>
    <row r="63" spans="1:17" x14ac:dyDescent="0.25">
      <c r="A63" s="31" t="s">
        <v>17</v>
      </c>
      <c r="B63" s="31" t="s">
        <v>44</v>
      </c>
      <c r="C63" s="31" t="s">
        <v>217</v>
      </c>
      <c r="D63" s="31" t="s">
        <v>88</v>
      </c>
      <c r="E63" s="6">
        <v>0.67</v>
      </c>
      <c r="F63" s="6">
        <f>1-G63+H63</f>
        <v>0.67</v>
      </c>
      <c r="G63" s="6">
        <v>0.37</v>
      </c>
      <c r="H63" s="6">
        <v>0.04</v>
      </c>
      <c r="I63" s="6" t="s">
        <v>0</v>
      </c>
      <c r="J63" s="32" t="s">
        <v>92</v>
      </c>
      <c r="K63" s="6" t="s">
        <v>0</v>
      </c>
      <c r="L63" s="6" t="s">
        <v>0</v>
      </c>
      <c r="M63" s="6" t="s">
        <v>0</v>
      </c>
      <c r="N63" s="6" t="s">
        <v>0</v>
      </c>
      <c r="O63" s="6" t="s">
        <v>0</v>
      </c>
      <c r="P63" s="32" t="s">
        <v>0</v>
      </c>
      <c r="Q63" s="31" t="s">
        <v>93</v>
      </c>
    </row>
    <row r="64" spans="1:17" x14ac:dyDescent="0.25">
      <c r="A64" s="31" t="s">
        <v>17</v>
      </c>
      <c r="B64" s="31" t="s">
        <v>44</v>
      </c>
      <c r="C64" s="31" t="s">
        <v>217</v>
      </c>
      <c r="D64" s="31" t="s">
        <v>132</v>
      </c>
      <c r="E64" s="6">
        <v>1</v>
      </c>
      <c r="F64" s="6">
        <v>1</v>
      </c>
      <c r="G64" s="6" t="s">
        <v>0</v>
      </c>
      <c r="H64" s="6" t="s">
        <v>0</v>
      </c>
      <c r="I64" s="6" t="s">
        <v>0</v>
      </c>
      <c r="J64" s="32" t="s">
        <v>64</v>
      </c>
      <c r="K64" s="6" t="s">
        <v>0</v>
      </c>
      <c r="L64" s="6" t="s">
        <v>0</v>
      </c>
      <c r="M64" s="6" t="s">
        <v>0</v>
      </c>
      <c r="N64" s="6" t="s">
        <v>0</v>
      </c>
      <c r="O64" s="6" t="s">
        <v>0</v>
      </c>
      <c r="P64" s="32" t="s">
        <v>64</v>
      </c>
      <c r="Q64" s="31" t="s">
        <v>107</v>
      </c>
    </row>
    <row r="65" spans="1:17" x14ac:dyDescent="0.25">
      <c r="A65" s="31" t="s">
        <v>17</v>
      </c>
      <c r="B65" s="31" t="s">
        <v>44</v>
      </c>
      <c r="C65" s="31" t="s">
        <v>217</v>
      </c>
      <c r="D65" s="31" t="s">
        <v>89</v>
      </c>
      <c r="E65" s="6">
        <v>0.66</v>
      </c>
      <c r="F65" s="6">
        <f>1-G65+H65</f>
        <v>0.66</v>
      </c>
      <c r="G65" s="6">
        <v>0.38</v>
      </c>
      <c r="H65" s="6">
        <v>0.04</v>
      </c>
      <c r="I65" s="6" t="s">
        <v>0</v>
      </c>
      <c r="J65" s="32" t="s">
        <v>91</v>
      </c>
      <c r="K65" s="6" t="s">
        <v>0</v>
      </c>
      <c r="L65" s="6" t="s">
        <v>0</v>
      </c>
      <c r="M65" s="6" t="s">
        <v>0</v>
      </c>
      <c r="N65" s="6" t="s">
        <v>0</v>
      </c>
      <c r="O65" s="6" t="s">
        <v>0</v>
      </c>
      <c r="P65" s="32" t="s">
        <v>0</v>
      </c>
      <c r="Q65" s="31" t="s">
        <v>93</v>
      </c>
    </row>
    <row r="66" spans="1:17" x14ac:dyDescent="0.25">
      <c r="A66" s="31" t="s">
        <v>17</v>
      </c>
      <c r="B66" s="31" t="s">
        <v>44</v>
      </c>
      <c r="C66" s="31" t="s">
        <v>217</v>
      </c>
      <c r="D66" s="31" t="s">
        <v>133</v>
      </c>
      <c r="E66" s="6">
        <v>1</v>
      </c>
      <c r="F66" s="6">
        <v>1</v>
      </c>
      <c r="G66" s="6" t="s">
        <v>0</v>
      </c>
      <c r="H66" s="6" t="s">
        <v>0</v>
      </c>
      <c r="I66" s="6" t="s">
        <v>0</v>
      </c>
      <c r="J66" s="32" t="s">
        <v>64</v>
      </c>
      <c r="K66" s="6" t="s">
        <v>0</v>
      </c>
      <c r="L66" s="6" t="s">
        <v>0</v>
      </c>
      <c r="M66" s="6" t="s">
        <v>0</v>
      </c>
      <c r="N66" s="6" t="s">
        <v>0</v>
      </c>
      <c r="O66" s="6" t="s">
        <v>0</v>
      </c>
      <c r="P66" s="32" t="s">
        <v>64</v>
      </c>
      <c r="Q66" s="31" t="s">
        <v>113</v>
      </c>
    </row>
    <row r="67" spans="1:17" x14ac:dyDescent="0.25">
      <c r="A67" s="31" t="s">
        <v>17</v>
      </c>
      <c r="B67" s="31" t="s">
        <v>44</v>
      </c>
      <c r="C67" s="31" t="s">
        <v>217</v>
      </c>
      <c r="D67" s="31" t="s">
        <v>90</v>
      </c>
      <c r="E67" s="6">
        <v>0.67</v>
      </c>
      <c r="F67" s="6">
        <f>1-G67+H67</f>
        <v>0.67</v>
      </c>
      <c r="G67" s="6">
        <v>0.37</v>
      </c>
      <c r="H67" s="6">
        <v>0.04</v>
      </c>
      <c r="I67" s="6" t="s">
        <v>0</v>
      </c>
      <c r="J67" s="32" t="s">
        <v>91</v>
      </c>
      <c r="K67" s="6" t="s">
        <v>0</v>
      </c>
      <c r="L67" s="6" t="s">
        <v>0</v>
      </c>
      <c r="M67" s="6" t="s">
        <v>0</v>
      </c>
      <c r="N67" s="6" t="s">
        <v>0</v>
      </c>
      <c r="O67" s="6" t="s">
        <v>0</v>
      </c>
      <c r="P67" s="32" t="s">
        <v>0</v>
      </c>
      <c r="Q67" s="31" t="s">
        <v>93</v>
      </c>
    </row>
    <row r="68" spans="1:17" x14ac:dyDescent="0.25">
      <c r="A68" s="31" t="s">
        <v>17</v>
      </c>
      <c r="B68" s="31" t="s">
        <v>44</v>
      </c>
      <c r="C68" s="31" t="s">
        <v>217</v>
      </c>
      <c r="D68" s="31" t="s">
        <v>134</v>
      </c>
      <c r="E68" s="6">
        <v>1</v>
      </c>
      <c r="F68" s="6">
        <v>1</v>
      </c>
      <c r="G68" s="6" t="s">
        <v>0</v>
      </c>
      <c r="H68" s="6" t="s">
        <v>0</v>
      </c>
      <c r="I68" s="6" t="s">
        <v>0</v>
      </c>
      <c r="J68" s="32" t="s">
        <v>64</v>
      </c>
      <c r="K68" s="6" t="s">
        <v>0</v>
      </c>
      <c r="L68" s="6" t="s">
        <v>0</v>
      </c>
      <c r="M68" s="6" t="s">
        <v>0</v>
      </c>
      <c r="N68" s="6" t="s">
        <v>0</v>
      </c>
      <c r="O68" s="6" t="s">
        <v>0</v>
      </c>
      <c r="P68" s="32" t="s">
        <v>64</v>
      </c>
      <c r="Q68" s="31" t="s">
        <v>114</v>
      </c>
    </row>
    <row r="69" spans="1:17" x14ac:dyDescent="0.25">
      <c r="A69" s="31" t="s">
        <v>17</v>
      </c>
      <c r="B69" s="31" t="s">
        <v>44</v>
      </c>
      <c r="C69" s="31" t="s">
        <v>165</v>
      </c>
      <c r="D69" s="31" t="s">
        <v>137</v>
      </c>
      <c r="E69" s="18">
        <v>0.62</v>
      </c>
      <c r="F69" s="18">
        <v>0.62</v>
      </c>
      <c r="G69" s="6" t="s">
        <v>0</v>
      </c>
      <c r="H69" s="6" t="s">
        <v>0</v>
      </c>
      <c r="I69" s="6" t="s">
        <v>0</v>
      </c>
      <c r="J69" s="32" t="s">
        <v>220</v>
      </c>
      <c r="K69" s="18" t="s">
        <v>0</v>
      </c>
      <c r="L69" s="18" t="s">
        <v>0</v>
      </c>
      <c r="M69" s="6" t="s">
        <v>0</v>
      </c>
      <c r="N69" s="6" t="s">
        <v>0</v>
      </c>
      <c r="O69" s="6" t="s">
        <v>0</v>
      </c>
      <c r="P69" s="32" t="s">
        <v>0</v>
      </c>
      <c r="Q69" s="32" t="s">
        <v>64</v>
      </c>
    </row>
    <row r="70" spans="1:17" x14ac:dyDescent="0.25">
      <c r="A70" s="31" t="s">
        <v>17</v>
      </c>
      <c r="B70" s="31" t="s">
        <v>44</v>
      </c>
      <c r="C70" s="31" t="s">
        <v>165</v>
      </c>
      <c r="D70" s="31" t="s">
        <v>218</v>
      </c>
      <c r="E70" s="18">
        <v>0.62</v>
      </c>
      <c r="F70" s="18">
        <v>0.62</v>
      </c>
      <c r="G70" s="6" t="s">
        <v>0</v>
      </c>
      <c r="H70" s="6" t="s">
        <v>0</v>
      </c>
      <c r="I70" s="6" t="s">
        <v>0</v>
      </c>
      <c r="J70" s="32" t="s">
        <v>220</v>
      </c>
      <c r="K70" s="18">
        <v>0.62</v>
      </c>
      <c r="L70" s="18">
        <v>0.62</v>
      </c>
      <c r="M70" s="6" t="s">
        <v>0</v>
      </c>
      <c r="N70" s="6" t="s">
        <v>0</v>
      </c>
      <c r="O70" s="6" t="s">
        <v>0</v>
      </c>
      <c r="P70" s="32" t="s">
        <v>220</v>
      </c>
      <c r="Q70" s="32" t="s">
        <v>64</v>
      </c>
    </row>
    <row r="71" spans="1:17" x14ac:dyDescent="0.25">
      <c r="A71" s="31" t="s">
        <v>17</v>
      </c>
      <c r="B71" s="31" t="s">
        <v>44</v>
      </c>
      <c r="C71" s="31" t="s">
        <v>165</v>
      </c>
      <c r="D71" s="31" t="s">
        <v>219</v>
      </c>
      <c r="E71" s="18">
        <v>0.61</v>
      </c>
      <c r="F71" s="18">
        <v>0.61</v>
      </c>
      <c r="G71" s="6" t="s">
        <v>0</v>
      </c>
      <c r="H71" s="6" t="s">
        <v>0</v>
      </c>
      <c r="I71" s="6" t="s">
        <v>0</v>
      </c>
      <c r="J71" s="32" t="s">
        <v>220</v>
      </c>
      <c r="K71" s="18" t="s">
        <v>0</v>
      </c>
      <c r="L71" s="18" t="s">
        <v>0</v>
      </c>
      <c r="M71" s="6" t="s">
        <v>0</v>
      </c>
      <c r="N71" s="6" t="s">
        <v>0</v>
      </c>
      <c r="O71" s="6" t="s">
        <v>0</v>
      </c>
      <c r="P71" s="32" t="s">
        <v>0</v>
      </c>
      <c r="Q71" s="32" t="s">
        <v>64</v>
      </c>
    </row>
    <row r="72" spans="1:17" x14ac:dyDescent="0.25">
      <c r="A72" s="31" t="s">
        <v>17</v>
      </c>
      <c r="B72" s="31" t="s">
        <v>44</v>
      </c>
      <c r="C72" s="31" t="s">
        <v>165</v>
      </c>
      <c r="D72" s="31" t="s">
        <v>145</v>
      </c>
      <c r="E72" s="18">
        <v>0.67600000000000005</v>
      </c>
      <c r="F72" s="18">
        <v>0.67600000000000005</v>
      </c>
      <c r="G72" s="6" t="s">
        <v>0</v>
      </c>
      <c r="H72" s="6" t="s">
        <v>0</v>
      </c>
      <c r="I72" s="6" t="s">
        <v>0</v>
      </c>
      <c r="J72" s="32" t="s">
        <v>221</v>
      </c>
      <c r="K72" s="18">
        <v>0.60299999999999998</v>
      </c>
      <c r="L72" s="18">
        <v>0.60299999999999998</v>
      </c>
      <c r="M72" s="6" t="s">
        <v>0</v>
      </c>
      <c r="N72" s="6" t="s">
        <v>0</v>
      </c>
      <c r="O72" s="6" t="s">
        <v>0</v>
      </c>
      <c r="P72" s="32" t="s">
        <v>221</v>
      </c>
      <c r="Q72" s="32" t="s">
        <v>64</v>
      </c>
    </row>
    <row r="73" spans="1:17" x14ac:dyDescent="0.25">
      <c r="A73" s="31" t="s">
        <v>17</v>
      </c>
      <c r="B73" s="7" t="s">
        <v>155</v>
      </c>
      <c r="C73" s="7" t="s">
        <v>180</v>
      </c>
      <c r="D73" s="7" t="s">
        <v>32</v>
      </c>
      <c r="E73" s="6">
        <v>1</v>
      </c>
      <c r="F73" s="6">
        <v>1</v>
      </c>
      <c r="G73" s="6" t="s">
        <v>0</v>
      </c>
      <c r="H73" s="6" t="s">
        <v>0</v>
      </c>
      <c r="I73" s="6" t="s">
        <v>0</v>
      </c>
      <c r="J73" s="7" t="s">
        <v>64</v>
      </c>
      <c r="K73" s="6">
        <v>1</v>
      </c>
      <c r="L73" s="6">
        <v>1</v>
      </c>
      <c r="M73" s="6" t="s">
        <v>0</v>
      </c>
      <c r="N73" s="6" t="s">
        <v>0</v>
      </c>
      <c r="O73" s="6" t="s">
        <v>0</v>
      </c>
      <c r="P73" s="7" t="s">
        <v>64</v>
      </c>
      <c r="Q73" s="7" t="s">
        <v>53</v>
      </c>
    </row>
    <row r="74" spans="1:17" x14ac:dyDescent="0.25">
      <c r="A74" s="31" t="s">
        <v>17</v>
      </c>
      <c r="B74" s="7" t="s">
        <v>48</v>
      </c>
      <c r="C74" s="7" t="s">
        <v>48</v>
      </c>
      <c r="D74" s="7" t="s">
        <v>32</v>
      </c>
      <c r="E74" s="6">
        <v>1</v>
      </c>
      <c r="F74" s="6">
        <v>1</v>
      </c>
      <c r="G74" s="6" t="s">
        <v>0</v>
      </c>
      <c r="H74" s="6" t="s">
        <v>0</v>
      </c>
      <c r="I74" s="6" t="s">
        <v>0</v>
      </c>
      <c r="J74" s="7" t="s">
        <v>64</v>
      </c>
      <c r="K74" s="6">
        <v>1</v>
      </c>
      <c r="L74" s="6">
        <v>1</v>
      </c>
      <c r="M74" s="6" t="s">
        <v>0</v>
      </c>
      <c r="N74" s="6" t="s">
        <v>0</v>
      </c>
      <c r="O74" s="6" t="s">
        <v>0</v>
      </c>
      <c r="P74" s="7" t="s">
        <v>64</v>
      </c>
      <c r="Q74" s="7" t="s">
        <v>53</v>
      </c>
    </row>
    <row r="75" spans="1:17" x14ac:dyDescent="0.25">
      <c r="A75" s="31" t="s">
        <v>17</v>
      </c>
      <c r="B75" s="31" t="s">
        <v>162</v>
      </c>
      <c r="C75" s="31" t="s">
        <v>163</v>
      </c>
      <c r="D75" s="32" t="s">
        <v>144</v>
      </c>
      <c r="E75" s="18">
        <v>0.9</v>
      </c>
      <c r="F75" s="6">
        <v>0.9</v>
      </c>
      <c r="G75" s="6">
        <v>0.1</v>
      </c>
      <c r="H75" s="6" t="s">
        <v>0</v>
      </c>
      <c r="I75" s="6" t="s">
        <v>0</v>
      </c>
      <c r="J75" s="32" t="s">
        <v>50</v>
      </c>
      <c r="K75" s="18">
        <v>0.9</v>
      </c>
      <c r="L75" s="18">
        <v>0.9</v>
      </c>
      <c r="M75" s="6">
        <v>0.1</v>
      </c>
      <c r="N75" s="6" t="s">
        <v>0</v>
      </c>
      <c r="O75" s="6" t="s">
        <v>0</v>
      </c>
      <c r="P75" s="7" t="s">
        <v>50</v>
      </c>
      <c r="Q75" s="32" t="s">
        <v>191</v>
      </c>
    </row>
    <row r="76" spans="1:17" x14ac:dyDescent="0.25">
      <c r="A76" s="31" t="s">
        <v>17</v>
      </c>
      <c r="B76" s="31" t="s">
        <v>162</v>
      </c>
      <c r="C76" s="31" t="s">
        <v>163</v>
      </c>
      <c r="D76" s="32" t="s">
        <v>185</v>
      </c>
      <c r="E76" s="18">
        <v>0.8</v>
      </c>
      <c r="F76" s="6">
        <v>0.8</v>
      </c>
      <c r="G76" s="6" t="s">
        <v>0</v>
      </c>
      <c r="H76" s="6" t="s">
        <v>0</v>
      </c>
      <c r="I76" s="6" t="s">
        <v>0</v>
      </c>
      <c r="J76" s="32" t="s">
        <v>80</v>
      </c>
      <c r="K76" s="18">
        <v>0.8</v>
      </c>
      <c r="L76" s="6">
        <v>0.8</v>
      </c>
      <c r="M76" s="6" t="s">
        <v>0</v>
      </c>
      <c r="N76" s="6" t="s">
        <v>0</v>
      </c>
      <c r="O76" s="6" t="s">
        <v>0</v>
      </c>
      <c r="P76" s="32" t="s">
        <v>80</v>
      </c>
      <c r="Q76" s="32" t="s">
        <v>183</v>
      </c>
    </row>
    <row r="77" spans="1:17" x14ac:dyDescent="0.25">
      <c r="A77" s="42" t="s">
        <v>17</v>
      </c>
      <c r="B77" s="42" t="s">
        <v>162</v>
      </c>
      <c r="C77" s="42" t="s">
        <v>163</v>
      </c>
      <c r="D77" s="43" t="s">
        <v>231</v>
      </c>
      <c r="E77" s="44" t="s">
        <v>0</v>
      </c>
      <c r="F77" s="45">
        <v>0.8</v>
      </c>
      <c r="G77" s="45" t="s">
        <v>0</v>
      </c>
      <c r="H77" s="45" t="s">
        <v>0</v>
      </c>
      <c r="I77" s="45" t="s">
        <v>0</v>
      </c>
      <c r="J77" s="43" t="s">
        <v>80</v>
      </c>
      <c r="K77" s="44">
        <v>0.8</v>
      </c>
      <c r="L77" s="45">
        <v>0.8</v>
      </c>
      <c r="M77" s="45" t="s">
        <v>0</v>
      </c>
      <c r="N77" s="45" t="s">
        <v>0</v>
      </c>
      <c r="O77" s="45" t="s">
        <v>0</v>
      </c>
      <c r="P77" s="43" t="s">
        <v>80</v>
      </c>
      <c r="Q77" s="43" t="s">
        <v>183</v>
      </c>
    </row>
    <row r="78" spans="1:17" x14ac:dyDescent="0.25">
      <c r="A78" s="46" t="s">
        <v>17</v>
      </c>
      <c r="B78" s="46" t="s">
        <v>162</v>
      </c>
      <c r="C78" s="46" t="s">
        <v>115</v>
      </c>
      <c r="D78" s="47" t="s">
        <v>136</v>
      </c>
      <c r="E78" s="48">
        <v>0.8</v>
      </c>
      <c r="F78" s="49">
        <f>1-G78</f>
        <v>0.58299999999999996</v>
      </c>
      <c r="G78" s="49">
        <v>0.41699999999999998</v>
      </c>
      <c r="H78" s="49" t="s">
        <v>0</v>
      </c>
      <c r="I78" s="49" t="s">
        <v>0</v>
      </c>
      <c r="J78" s="47" t="s">
        <v>232</v>
      </c>
      <c r="K78" s="48">
        <v>0.8</v>
      </c>
      <c r="L78" s="49">
        <f>1-M78</f>
        <v>0.58299999999999996</v>
      </c>
      <c r="M78" s="49">
        <v>0.41699999999999998</v>
      </c>
      <c r="N78" s="49" t="s">
        <v>0</v>
      </c>
      <c r="O78" s="49" t="s">
        <v>0</v>
      </c>
      <c r="P78" s="47" t="s">
        <v>232</v>
      </c>
      <c r="Q78" s="47" t="s">
        <v>15</v>
      </c>
    </row>
    <row r="79" spans="1:17" x14ac:dyDescent="0.25">
      <c r="A79" s="46" t="s">
        <v>17</v>
      </c>
      <c r="B79" s="46" t="s">
        <v>162</v>
      </c>
      <c r="C79" s="46" t="s">
        <v>115</v>
      </c>
      <c r="D79" s="47" t="s">
        <v>82</v>
      </c>
      <c r="E79" s="48">
        <v>0.8</v>
      </c>
      <c r="F79" s="49">
        <f t="shared" ref="F79:F81" si="0">1-G79</f>
        <v>0.58299999999999996</v>
      </c>
      <c r="G79" s="49">
        <v>0.41699999999999998</v>
      </c>
      <c r="H79" s="49" t="s">
        <v>0</v>
      </c>
      <c r="I79" s="49" t="s">
        <v>0</v>
      </c>
      <c r="J79" s="47" t="s">
        <v>232</v>
      </c>
      <c r="K79" s="48">
        <v>0.8</v>
      </c>
      <c r="L79" s="49">
        <f t="shared" ref="L79" si="1">1-M79</f>
        <v>0.58299999999999996</v>
      </c>
      <c r="M79" s="49">
        <v>0.41699999999999998</v>
      </c>
      <c r="N79" s="49" t="s">
        <v>0</v>
      </c>
      <c r="O79" s="49" t="s">
        <v>0</v>
      </c>
      <c r="P79" s="47" t="s">
        <v>232</v>
      </c>
      <c r="Q79" s="47" t="s">
        <v>15</v>
      </c>
    </row>
    <row r="80" spans="1:17" x14ac:dyDescent="0.25">
      <c r="A80" s="46" t="s">
        <v>17</v>
      </c>
      <c r="B80" s="46" t="s">
        <v>162</v>
      </c>
      <c r="C80" s="46" t="s">
        <v>115</v>
      </c>
      <c r="D80" s="50" t="s">
        <v>142</v>
      </c>
      <c r="E80" s="49">
        <v>0.8</v>
      </c>
      <c r="F80" s="49">
        <f t="shared" si="0"/>
        <v>0.58299999999999996</v>
      </c>
      <c r="G80" s="49">
        <v>0.41699999999999998</v>
      </c>
      <c r="H80" s="49" t="s">
        <v>0</v>
      </c>
      <c r="I80" s="49" t="s">
        <v>0</v>
      </c>
      <c r="J80" s="47" t="s">
        <v>232</v>
      </c>
      <c r="K80" s="49" t="s">
        <v>0</v>
      </c>
      <c r="L80" s="49" t="s">
        <v>0</v>
      </c>
      <c r="M80" s="49" t="s">
        <v>0</v>
      </c>
      <c r="N80" s="49" t="s">
        <v>0</v>
      </c>
      <c r="O80" s="49" t="s">
        <v>0</v>
      </c>
      <c r="P80" s="47" t="s">
        <v>0</v>
      </c>
      <c r="Q80" s="47" t="s">
        <v>15</v>
      </c>
    </row>
    <row r="81" spans="1:17" x14ac:dyDescent="0.25">
      <c r="A81" s="46" t="s">
        <v>17</v>
      </c>
      <c r="B81" s="46" t="s">
        <v>162</v>
      </c>
      <c r="C81" s="46" t="s">
        <v>115</v>
      </c>
      <c r="D81" s="50" t="s">
        <v>143</v>
      </c>
      <c r="E81" s="49">
        <v>0.9</v>
      </c>
      <c r="F81" s="49">
        <f>1-(G81/2)</f>
        <v>0.79149999999999998</v>
      </c>
      <c r="G81" s="49">
        <v>0.41699999999999998</v>
      </c>
      <c r="H81" s="49" t="s">
        <v>0</v>
      </c>
      <c r="I81" s="49" t="s">
        <v>0</v>
      </c>
      <c r="J81" s="50" t="s">
        <v>233</v>
      </c>
      <c r="K81" s="49">
        <v>0.9</v>
      </c>
      <c r="L81" s="49">
        <f>1-(M81/2)</f>
        <v>0.79149999999999998</v>
      </c>
      <c r="M81" s="49">
        <v>0.41699999999999998</v>
      </c>
      <c r="N81" s="49" t="s">
        <v>0</v>
      </c>
      <c r="O81" s="49" t="s">
        <v>0</v>
      </c>
      <c r="P81" s="50" t="s">
        <v>233</v>
      </c>
      <c r="Q81" s="50" t="s">
        <v>234</v>
      </c>
    </row>
    <row r="82" spans="1:17" x14ac:dyDescent="0.25">
      <c r="A82" s="31" t="s">
        <v>17</v>
      </c>
      <c r="B82" s="31" t="s">
        <v>158</v>
      </c>
      <c r="C82" s="31" t="s">
        <v>159</v>
      </c>
      <c r="D82" s="31" t="s">
        <v>34</v>
      </c>
      <c r="E82" s="6">
        <v>0.96</v>
      </c>
      <c r="F82" s="6">
        <f>1-G82+H82</f>
        <v>0.96</v>
      </c>
      <c r="G82" s="6">
        <v>0.04</v>
      </c>
      <c r="H82" s="6">
        <v>0</v>
      </c>
      <c r="I82" s="6" t="s">
        <v>0</v>
      </c>
      <c r="J82" s="32" t="s">
        <v>73</v>
      </c>
      <c r="K82" s="6" t="s">
        <v>0</v>
      </c>
      <c r="L82" s="6" t="s">
        <v>0</v>
      </c>
      <c r="M82" s="6" t="s">
        <v>0</v>
      </c>
      <c r="N82" s="6" t="s">
        <v>0</v>
      </c>
      <c r="O82" s="6" t="s">
        <v>0</v>
      </c>
      <c r="P82" s="32" t="s">
        <v>0</v>
      </c>
      <c r="Q82" s="31" t="s">
        <v>79</v>
      </c>
    </row>
    <row r="83" spans="1:17" x14ac:dyDescent="0.25">
      <c r="A83" s="31" t="s">
        <v>17</v>
      </c>
      <c r="B83" s="31" t="s">
        <v>158</v>
      </c>
      <c r="C83" s="31" t="s">
        <v>159</v>
      </c>
      <c r="D83" s="31" t="s">
        <v>35</v>
      </c>
      <c r="E83" s="6">
        <v>0.79400000000000004</v>
      </c>
      <c r="F83" s="6">
        <f>1-G83+H83</f>
        <v>0.79400000000000004</v>
      </c>
      <c r="G83" s="6">
        <v>0.21</v>
      </c>
      <c r="H83" s="6">
        <v>4.0000000000000001E-3</v>
      </c>
      <c r="I83" s="6" t="s">
        <v>0</v>
      </c>
      <c r="J83" s="32" t="s">
        <v>31</v>
      </c>
      <c r="K83" s="6">
        <v>1</v>
      </c>
      <c r="L83" s="6">
        <f>1-M83+N83</f>
        <v>1</v>
      </c>
      <c r="M83" s="6">
        <v>0</v>
      </c>
      <c r="N83" s="6">
        <v>0</v>
      </c>
      <c r="O83" s="6" t="s">
        <v>0</v>
      </c>
      <c r="P83" s="32" t="s">
        <v>31</v>
      </c>
      <c r="Q83" s="31" t="s">
        <v>15</v>
      </c>
    </row>
    <row r="84" spans="1:17" x14ac:dyDescent="0.25">
      <c r="A84" s="31" t="s">
        <v>17</v>
      </c>
      <c r="B84" s="31" t="s">
        <v>158</v>
      </c>
      <c r="C84" s="31" t="s">
        <v>159</v>
      </c>
      <c r="D84" s="7" t="s">
        <v>142</v>
      </c>
      <c r="E84" s="6">
        <v>0.8</v>
      </c>
      <c r="F84" s="6">
        <v>0.8</v>
      </c>
      <c r="G84" s="6" t="s">
        <v>0</v>
      </c>
      <c r="H84" s="6" t="s">
        <v>0</v>
      </c>
      <c r="I84" s="6" t="s">
        <v>0</v>
      </c>
      <c r="J84" s="7" t="s">
        <v>80</v>
      </c>
      <c r="K84" s="6" t="s">
        <v>0</v>
      </c>
      <c r="L84" s="6" t="s">
        <v>0</v>
      </c>
      <c r="M84" s="6" t="s">
        <v>0</v>
      </c>
      <c r="N84" s="6" t="s">
        <v>0</v>
      </c>
      <c r="O84" s="6" t="s">
        <v>0</v>
      </c>
      <c r="P84" s="7" t="s">
        <v>0</v>
      </c>
      <c r="Q84" s="7" t="s">
        <v>177</v>
      </c>
    </row>
    <row r="85" spans="1:17" x14ac:dyDescent="0.25">
      <c r="A85" s="31" t="s">
        <v>17</v>
      </c>
      <c r="B85" s="31" t="s">
        <v>158</v>
      </c>
      <c r="C85" s="31" t="s">
        <v>159</v>
      </c>
      <c r="D85" s="7" t="s">
        <v>143</v>
      </c>
      <c r="E85" s="6">
        <v>0.9</v>
      </c>
      <c r="F85" s="6">
        <v>0.9</v>
      </c>
      <c r="G85" s="6" t="s">
        <v>0</v>
      </c>
      <c r="H85" s="6" t="s">
        <v>0</v>
      </c>
      <c r="I85" s="6" t="s">
        <v>0</v>
      </c>
      <c r="J85" s="7" t="s">
        <v>50</v>
      </c>
      <c r="K85" s="6">
        <v>0.9</v>
      </c>
      <c r="L85" s="6">
        <v>0.9</v>
      </c>
      <c r="M85" s="6" t="s">
        <v>0</v>
      </c>
      <c r="N85" s="6" t="s">
        <v>0</v>
      </c>
      <c r="O85" s="6" t="s">
        <v>0</v>
      </c>
      <c r="P85" s="7" t="s">
        <v>50</v>
      </c>
      <c r="Q85" s="7" t="s">
        <v>177</v>
      </c>
    </row>
    <row r="86" spans="1:17" x14ac:dyDescent="0.25">
      <c r="A86" s="31" t="s">
        <v>17</v>
      </c>
      <c r="B86" s="31" t="s">
        <v>158</v>
      </c>
      <c r="C86" s="31" t="s">
        <v>159</v>
      </c>
      <c r="D86" s="31" t="s">
        <v>36</v>
      </c>
      <c r="E86" s="6">
        <v>1.004</v>
      </c>
      <c r="F86" s="6">
        <f>1-G86+H86</f>
        <v>1.004</v>
      </c>
      <c r="G86" s="6">
        <v>0</v>
      </c>
      <c r="H86" s="6">
        <v>4.0000000000000001E-3</v>
      </c>
      <c r="I86" s="6" t="s">
        <v>0</v>
      </c>
      <c r="J86" s="32" t="s">
        <v>68</v>
      </c>
      <c r="K86" s="6">
        <v>1</v>
      </c>
      <c r="L86" s="6">
        <f>1-M86+N86</f>
        <v>1</v>
      </c>
      <c r="M86" s="6">
        <v>0</v>
      </c>
      <c r="N86" s="6">
        <v>0</v>
      </c>
      <c r="O86" s="6" t="s">
        <v>0</v>
      </c>
      <c r="P86" s="32" t="s">
        <v>68</v>
      </c>
      <c r="Q86" s="31" t="s">
        <v>204</v>
      </c>
    </row>
    <row r="87" spans="1:17" x14ac:dyDescent="0.25">
      <c r="A87" s="31" t="s">
        <v>17</v>
      </c>
      <c r="B87" s="31" t="s">
        <v>158</v>
      </c>
      <c r="C87" s="31" t="s">
        <v>159</v>
      </c>
      <c r="D87" s="31" t="s">
        <v>37</v>
      </c>
      <c r="E87" s="6">
        <v>1.004</v>
      </c>
      <c r="F87" s="6">
        <f>1-G87+H87</f>
        <v>1.004</v>
      </c>
      <c r="G87" s="6">
        <v>0</v>
      </c>
      <c r="H87" s="6">
        <v>4.0000000000000001E-3</v>
      </c>
      <c r="I87" s="6" t="s">
        <v>0</v>
      </c>
      <c r="J87" s="32" t="s">
        <v>69</v>
      </c>
      <c r="K87" s="6">
        <v>1</v>
      </c>
      <c r="L87" s="6">
        <f>1-M87+N87</f>
        <v>1</v>
      </c>
      <c r="M87" s="6">
        <v>0</v>
      </c>
      <c r="N87" s="6">
        <v>0</v>
      </c>
      <c r="O87" s="6" t="s">
        <v>0</v>
      </c>
      <c r="P87" s="32" t="s">
        <v>69</v>
      </c>
      <c r="Q87" s="31" t="s">
        <v>204</v>
      </c>
    </row>
    <row r="88" spans="1:17" x14ac:dyDescent="0.25">
      <c r="A88" s="31" t="s">
        <v>17</v>
      </c>
      <c r="B88" s="31" t="s">
        <v>158</v>
      </c>
      <c r="C88" s="31" t="s">
        <v>159</v>
      </c>
      <c r="D88" s="31" t="s">
        <v>43</v>
      </c>
      <c r="E88" s="6">
        <v>0.79400000000000004</v>
      </c>
      <c r="F88" s="6">
        <f>1-G88+H88</f>
        <v>0.79400000000000004</v>
      </c>
      <c r="G88" s="6">
        <v>0.21</v>
      </c>
      <c r="H88" s="6">
        <v>4.0000000000000001E-3</v>
      </c>
      <c r="I88" s="6" t="s">
        <v>0</v>
      </c>
      <c r="J88" s="32" t="s">
        <v>55</v>
      </c>
      <c r="K88" s="6">
        <v>1</v>
      </c>
      <c r="L88" s="6">
        <v>1</v>
      </c>
      <c r="M88" s="6" t="s">
        <v>0</v>
      </c>
      <c r="N88" s="6" t="s">
        <v>0</v>
      </c>
      <c r="O88" s="6" t="s">
        <v>0</v>
      </c>
      <c r="P88" s="32" t="s">
        <v>55</v>
      </c>
      <c r="Q88" s="31" t="s">
        <v>54</v>
      </c>
    </row>
    <row r="89" spans="1:17" x14ac:dyDescent="0.25">
      <c r="A89" s="31" t="s">
        <v>17</v>
      </c>
      <c r="B89" s="31" t="s">
        <v>158</v>
      </c>
      <c r="C89" s="31" t="s">
        <v>159</v>
      </c>
      <c r="D89" s="31" t="s">
        <v>42</v>
      </c>
      <c r="E89" s="6">
        <v>0.98</v>
      </c>
      <c r="F89" s="6">
        <f>1-G89+H89</f>
        <v>0.98</v>
      </c>
      <c r="G89" s="6">
        <v>0.02</v>
      </c>
      <c r="H89" s="6">
        <v>0</v>
      </c>
      <c r="I89" s="6" t="s">
        <v>0</v>
      </c>
      <c r="J89" s="32" t="s">
        <v>73</v>
      </c>
      <c r="K89" s="6" t="s">
        <v>0</v>
      </c>
      <c r="L89" s="6" t="s">
        <v>0</v>
      </c>
      <c r="M89" s="6" t="s">
        <v>0</v>
      </c>
      <c r="N89" s="6" t="s">
        <v>0</v>
      </c>
      <c r="O89" s="6" t="s">
        <v>0</v>
      </c>
      <c r="P89" s="32" t="s">
        <v>0</v>
      </c>
      <c r="Q89" s="31" t="s">
        <v>54</v>
      </c>
    </row>
    <row r="90" spans="1:17" x14ac:dyDescent="0.25">
      <c r="A90" s="31" t="s">
        <v>17</v>
      </c>
      <c r="B90" s="31" t="s">
        <v>158</v>
      </c>
      <c r="C90" s="31" t="s">
        <v>159</v>
      </c>
      <c r="D90" s="32" t="s">
        <v>46</v>
      </c>
      <c r="E90" s="6">
        <v>0.77339999999999998</v>
      </c>
      <c r="F90" s="6">
        <f>1-G90+H90</f>
        <v>0.77339999999999998</v>
      </c>
      <c r="G90" s="6">
        <f>1-0.768</f>
        <v>0.23199999999999998</v>
      </c>
      <c r="H90" s="6">
        <v>5.4000000000000003E-3</v>
      </c>
      <c r="I90" s="6" t="s">
        <v>0</v>
      </c>
      <c r="J90" s="32" t="s">
        <v>57</v>
      </c>
      <c r="K90" s="6" t="s">
        <v>0</v>
      </c>
      <c r="L90" s="6" t="s">
        <v>0</v>
      </c>
      <c r="M90" s="6" t="s">
        <v>0</v>
      </c>
      <c r="N90" s="6" t="s">
        <v>0</v>
      </c>
      <c r="O90" s="6" t="s">
        <v>0</v>
      </c>
      <c r="P90" s="32" t="s">
        <v>0</v>
      </c>
      <c r="Q90" s="31" t="s">
        <v>51</v>
      </c>
    </row>
    <row r="91" spans="1:17" x14ac:dyDescent="0.25">
      <c r="A91" s="31" t="s">
        <v>17</v>
      </c>
      <c r="B91" s="31" t="s">
        <v>158</v>
      </c>
      <c r="C91" s="31" t="s">
        <v>159</v>
      </c>
      <c r="D91" s="31" t="s">
        <v>97</v>
      </c>
      <c r="E91" s="6">
        <v>0.8</v>
      </c>
      <c r="F91" s="6">
        <v>0.8</v>
      </c>
      <c r="G91" s="6" t="s">
        <v>0</v>
      </c>
      <c r="H91" s="6" t="s">
        <v>0</v>
      </c>
      <c r="I91" s="6" t="s">
        <v>0</v>
      </c>
      <c r="J91" s="32" t="s">
        <v>80</v>
      </c>
      <c r="K91" s="6">
        <v>0.8</v>
      </c>
      <c r="L91" s="6">
        <v>0.8</v>
      </c>
      <c r="M91" s="6" t="s">
        <v>0</v>
      </c>
      <c r="N91" s="6" t="s">
        <v>0</v>
      </c>
      <c r="O91" s="6" t="s">
        <v>0</v>
      </c>
      <c r="P91" s="32" t="s">
        <v>80</v>
      </c>
      <c r="Q91" s="31" t="s">
        <v>183</v>
      </c>
    </row>
    <row r="92" spans="1:17" x14ac:dyDescent="0.25">
      <c r="A92" s="32" t="s">
        <v>17</v>
      </c>
      <c r="B92" s="32" t="s">
        <v>158</v>
      </c>
      <c r="C92" s="32" t="s">
        <v>160</v>
      </c>
      <c r="D92" s="32" t="s">
        <v>32</v>
      </c>
      <c r="E92" s="18">
        <v>0.8</v>
      </c>
      <c r="F92" s="6">
        <v>0.8</v>
      </c>
      <c r="G92" s="6" t="s">
        <v>0</v>
      </c>
      <c r="H92" s="6" t="s">
        <v>0</v>
      </c>
      <c r="I92" s="6" t="s">
        <v>0</v>
      </c>
      <c r="J92" s="32" t="s">
        <v>80</v>
      </c>
      <c r="K92" s="6">
        <v>0.8</v>
      </c>
      <c r="L92" s="6">
        <v>0.8</v>
      </c>
      <c r="M92" s="6" t="s">
        <v>0</v>
      </c>
      <c r="N92" s="6" t="s">
        <v>0</v>
      </c>
      <c r="O92" s="6" t="s">
        <v>0</v>
      </c>
      <c r="P92" s="32" t="s">
        <v>80</v>
      </c>
      <c r="Q92" s="32"/>
    </row>
    <row r="93" spans="1:17" x14ac:dyDescent="0.25">
      <c r="A93" s="31" t="s">
        <v>17</v>
      </c>
      <c r="B93" s="31" t="s">
        <v>158</v>
      </c>
      <c r="C93" s="31" t="s">
        <v>161</v>
      </c>
      <c r="D93" s="32" t="s">
        <v>32</v>
      </c>
      <c r="E93" s="18">
        <v>0.8</v>
      </c>
      <c r="F93" s="6">
        <v>0.8</v>
      </c>
      <c r="G93" s="6" t="s">
        <v>0</v>
      </c>
      <c r="H93" s="6" t="s">
        <v>0</v>
      </c>
      <c r="I93" s="6" t="s">
        <v>0</v>
      </c>
      <c r="J93" s="32" t="s">
        <v>80</v>
      </c>
      <c r="K93" s="6">
        <v>0.8</v>
      </c>
      <c r="L93" s="6">
        <v>0.8</v>
      </c>
      <c r="M93" s="6" t="s">
        <v>0</v>
      </c>
      <c r="N93" s="6" t="s">
        <v>0</v>
      </c>
      <c r="O93" s="6" t="s">
        <v>0</v>
      </c>
      <c r="P93" s="32" t="s">
        <v>80</v>
      </c>
      <c r="Q93" s="32"/>
    </row>
    <row r="94" spans="1:17" x14ac:dyDescent="0.25">
      <c r="A94" s="31" t="s">
        <v>17</v>
      </c>
      <c r="B94" s="31" t="s">
        <v>158</v>
      </c>
      <c r="C94" s="31" t="s">
        <v>180</v>
      </c>
      <c r="D94" s="32" t="s">
        <v>98</v>
      </c>
      <c r="E94" s="6">
        <v>0.86099999999999999</v>
      </c>
      <c r="F94" s="6">
        <f>1-G94+H94</f>
        <v>0.86099999999999999</v>
      </c>
      <c r="G94" s="6">
        <v>0.14299999999999999</v>
      </c>
      <c r="H94" s="6">
        <v>4.0000000000000001E-3</v>
      </c>
      <c r="I94" s="6" t="s">
        <v>0</v>
      </c>
      <c r="J94" s="32" t="s">
        <v>99</v>
      </c>
      <c r="K94" s="6">
        <v>0.8</v>
      </c>
      <c r="L94" s="6">
        <v>0.8</v>
      </c>
      <c r="M94" s="6">
        <v>0.2</v>
      </c>
      <c r="N94" s="6">
        <v>0</v>
      </c>
      <c r="O94" s="6" t="s">
        <v>0</v>
      </c>
      <c r="P94" s="32" t="s">
        <v>99</v>
      </c>
      <c r="Q94" s="31" t="s">
        <v>101</v>
      </c>
    </row>
    <row r="95" spans="1:17" x14ac:dyDescent="0.25">
      <c r="A95" s="31" t="s">
        <v>17</v>
      </c>
      <c r="B95" s="31" t="s">
        <v>158</v>
      </c>
      <c r="C95" s="31" t="s">
        <v>180</v>
      </c>
      <c r="D95" s="7" t="s">
        <v>144</v>
      </c>
      <c r="E95" s="6">
        <v>0.92849999999999999</v>
      </c>
      <c r="F95" s="6">
        <v>0.92849999999999999</v>
      </c>
      <c r="G95" s="6" t="s">
        <v>0</v>
      </c>
      <c r="H95" s="6" t="s">
        <v>0</v>
      </c>
      <c r="I95" s="6" t="s">
        <v>0</v>
      </c>
      <c r="J95" s="7" t="s">
        <v>50</v>
      </c>
      <c r="K95" s="6">
        <v>0.9</v>
      </c>
      <c r="L95" s="6">
        <v>0.9</v>
      </c>
      <c r="M95" s="6" t="s">
        <v>0</v>
      </c>
      <c r="N95" s="6" t="s">
        <v>0</v>
      </c>
      <c r="O95" s="6" t="s">
        <v>0</v>
      </c>
      <c r="P95" s="7" t="s">
        <v>50</v>
      </c>
      <c r="Q95" s="7" t="s">
        <v>177</v>
      </c>
    </row>
    <row r="96" spans="1:17" x14ac:dyDescent="0.25">
      <c r="A96" s="37" t="s">
        <v>17</v>
      </c>
      <c r="B96" s="37" t="s">
        <v>153</v>
      </c>
      <c r="C96" s="37" t="s">
        <v>154</v>
      </c>
      <c r="D96" s="38" t="s">
        <v>32</v>
      </c>
      <c r="E96" s="6">
        <v>1</v>
      </c>
      <c r="F96" s="6">
        <v>1</v>
      </c>
      <c r="G96" s="6" t="s">
        <v>0</v>
      </c>
      <c r="H96" s="6" t="s">
        <v>0</v>
      </c>
      <c r="I96" s="39" t="s">
        <v>0</v>
      </c>
      <c r="J96" s="32" t="s">
        <v>64</v>
      </c>
      <c r="K96" s="6">
        <v>1</v>
      </c>
      <c r="L96" s="6">
        <v>1</v>
      </c>
      <c r="M96" s="6" t="s">
        <v>0</v>
      </c>
      <c r="N96" s="6" t="s">
        <v>0</v>
      </c>
      <c r="O96" s="39" t="s">
        <v>0</v>
      </c>
      <c r="P96" s="32" t="s">
        <v>64</v>
      </c>
      <c r="Q96" s="32" t="s">
        <v>179</v>
      </c>
    </row>
    <row r="97" spans="1:17" x14ac:dyDescent="0.25">
      <c r="A97" s="37" t="s">
        <v>17</v>
      </c>
      <c r="B97" s="37" t="s">
        <v>58</v>
      </c>
      <c r="C97" s="37" t="s">
        <v>58</v>
      </c>
      <c r="D97" s="38" t="s">
        <v>52</v>
      </c>
      <c r="E97" s="6" t="s">
        <v>0</v>
      </c>
      <c r="F97" s="6" t="s">
        <v>0</v>
      </c>
      <c r="G97" s="6" t="s">
        <v>0</v>
      </c>
      <c r="H97" s="6" t="s">
        <v>0</v>
      </c>
      <c r="I97" s="39">
        <v>1.0309999999999999</v>
      </c>
      <c r="J97" s="32" t="s">
        <v>56</v>
      </c>
      <c r="K97" s="6" t="s">
        <v>0</v>
      </c>
      <c r="L97" s="6" t="s">
        <v>0</v>
      </c>
      <c r="M97" s="6" t="s">
        <v>0</v>
      </c>
      <c r="N97" s="6" t="s">
        <v>0</v>
      </c>
      <c r="O97" s="39">
        <v>1.044</v>
      </c>
      <c r="P97" s="32" t="s">
        <v>56</v>
      </c>
      <c r="Q97" s="32" t="s">
        <v>15</v>
      </c>
    </row>
    <row r="98" spans="1:17" x14ac:dyDescent="0.25">
      <c r="A98" s="37" t="s">
        <v>17</v>
      </c>
      <c r="B98" s="37" t="s">
        <v>164</v>
      </c>
      <c r="C98" s="37" t="s">
        <v>180</v>
      </c>
      <c r="D98" s="38" t="s">
        <v>32</v>
      </c>
      <c r="E98" s="40" t="s">
        <v>0</v>
      </c>
      <c r="F98" s="40" t="s">
        <v>0</v>
      </c>
      <c r="G98" s="40" t="s">
        <v>0</v>
      </c>
      <c r="H98" s="40" t="s">
        <v>0</v>
      </c>
      <c r="I98" s="41" t="s">
        <v>0</v>
      </c>
      <c r="J98" s="38" t="s">
        <v>0</v>
      </c>
      <c r="K98" s="40" t="s">
        <v>0</v>
      </c>
      <c r="L98" s="40" t="s">
        <v>0</v>
      </c>
      <c r="M98" s="40" t="s">
        <v>0</v>
      </c>
      <c r="N98" s="40" t="s">
        <v>0</v>
      </c>
      <c r="O98" s="41" t="s">
        <v>0</v>
      </c>
      <c r="P98" s="38" t="s">
        <v>0</v>
      </c>
      <c r="Q98" s="38" t="s">
        <v>213</v>
      </c>
    </row>
    <row r="99" spans="1:17" x14ac:dyDescent="0.25">
      <c r="A99" s="31" t="s">
        <v>174</v>
      </c>
      <c r="B99" s="31" t="s">
        <v>174</v>
      </c>
      <c r="C99" s="31" t="s">
        <v>174</v>
      </c>
      <c r="D99" s="32" t="s">
        <v>174</v>
      </c>
      <c r="E99" s="6">
        <v>1</v>
      </c>
      <c r="F99" s="6">
        <v>1</v>
      </c>
      <c r="G99" s="6" t="s">
        <v>0</v>
      </c>
      <c r="H99" s="6" t="s">
        <v>0</v>
      </c>
      <c r="I99" s="39" t="s">
        <v>0</v>
      </c>
      <c r="J99" s="32" t="s">
        <v>0</v>
      </c>
      <c r="K99" s="6" t="s">
        <v>0</v>
      </c>
      <c r="L99" s="6" t="s">
        <v>0</v>
      </c>
      <c r="M99" s="6" t="s">
        <v>0</v>
      </c>
      <c r="N99" s="6" t="s">
        <v>0</v>
      </c>
      <c r="O99" s="39" t="s">
        <v>0</v>
      </c>
      <c r="P99" s="32" t="s">
        <v>0</v>
      </c>
      <c r="Q99" s="32" t="s">
        <v>178</v>
      </c>
    </row>
    <row r="100" spans="1:17" ht="15" x14ac:dyDescent="0.25">
      <c r="B100"/>
      <c r="C100"/>
    </row>
    <row r="101" spans="1:17" ht="15" x14ac:dyDescent="0.25">
      <c r="A101" s="12" t="s">
        <v>228</v>
      </c>
      <c r="B101"/>
      <c r="C101"/>
    </row>
    <row r="102" spans="1:17" x14ac:dyDescent="0.25">
      <c r="A102" s="31" t="s">
        <v>17</v>
      </c>
      <c r="B102" s="7" t="s">
        <v>4</v>
      </c>
      <c r="C102" s="7"/>
      <c r="D102" s="7" t="s">
        <v>12</v>
      </c>
      <c r="E102" s="6">
        <v>0.47</v>
      </c>
      <c r="F102" s="6">
        <f>1-G102+H102</f>
        <v>0.47</v>
      </c>
      <c r="G102" s="6">
        <v>0.53</v>
      </c>
      <c r="H102" s="6">
        <v>0</v>
      </c>
      <c r="I102" s="6" t="s">
        <v>0</v>
      </c>
      <c r="J102" s="7" t="s">
        <v>94</v>
      </c>
      <c r="K102" s="6" t="s">
        <v>0</v>
      </c>
      <c r="L102" s="6" t="s">
        <v>0</v>
      </c>
      <c r="M102" s="6" t="s">
        <v>0</v>
      </c>
      <c r="N102" s="6" t="s">
        <v>0</v>
      </c>
      <c r="O102" s="6" t="s">
        <v>0</v>
      </c>
      <c r="P102" s="7" t="s">
        <v>0</v>
      </c>
      <c r="Q102" s="7" t="s">
        <v>15</v>
      </c>
    </row>
    <row r="103" spans="1:17" x14ac:dyDescent="0.25">
      <c r="A103" s="31" t="s">
        <v>17</v>
      </c>
      <c r="B103" s="7" t="s">
        <v>4</v>
      </c>
      <c r="C103" s="7"/>
      <c r="D103" s="7" t="s">
        <v>13</v>
      </c>
      <c r="E103" s="6">
        <v>0.54</v>
      </c>
      <c r="F103" s="6">
        <f>1-G103+H103</f>
        <v>0.54</v>
      </c>
      <c r="G103" s="6">
        <v>0.46</v>
      </c>
      <c r="H103" s="6">
        <v>0</v>
      </c>
      <c r="I103" s="6" t="s">
        <v>0</v>
      </c>
      <c r="J103" s="7" t="s">
        <v>94</v>
      </c>
      <c r="K103" s="6" t="s">
        <v>0</v>
      </c>
      <c r="L103" s="6" t="s">
        <v>0</v>
      </c>
      <c r="M103" s="6" t="s">
        <v>0</v>
      </c>
      <c r="N103" s="6" t="s">
        <v>0</v>
      </c>
      <c r="O103" s="6" t="s">
        <v>0</v>
      </c>
      <c r="P103" s="7" t="s">
        <v>0</v>
      </c>
      <c r="Q103" s="7" t="s">
        <v>15</v>
      </c>
    </row>
    <row r="104" spans="1:17" x14ac:dyDescent="0.25">
      <c r="A104" s="31" t="s">
        <v>17</v>
      </c>
      <c r="B104" s="7" t="s">
        <v>4</v>
      </c>
      <c r="C104" s="7"/>
      <c r="D104" s="7" t="s">
        <v>95</v>
      </c>
      <c r="E104" s="6">
        <v>0.5</v>
      </c>
      <c r="F104" s="6">
        <v>0.5</v>
      </c>
      <c r="G104" s="6" t="s">
        <v>0</v>
      </c>
      <c r="H104" s="6" t="s">
        <v>0</v>
      </c>
      <c r="I104" s="6" t="s">
        <v>0</v>
      </c>
      <c r="J104" s="32" t="s">
        <v>96</v>
      </c>
      <c r="K104" s="6" t="s">
        <v>0</v>
      </c>
      <c r="L104" s="6" t="s">
        <v>0</v>
      </c>
      <c r="M104" s="6" t="s">
        <v>0</v>
      </c>
      <c r="N104" s="6" t="s">
        <v>0</v>
      </c>
      <c r="O104" s="6" t="s">
        <v>0</v>
      </c>
      <c r="P104" s="32" t="s">
        <v>0</v>
      </c>
      <c r="Q104" s="31" t="s">
        <v>79</v>
      </c>
    </row>
    <row r="105" spans="1:17" x14ac:dyDescent="0.25">
      <c r="A105" s="31" t="s">
        <v>17</v>
      </c>
      <c r="B105" s="7" t="s">
        <v>28</v>
      </c>
      <c r="C105" s="7"/>
      <c r="D105" s="7" t="s">
        <v>32</v>
      </c>
      <c r="E105" s="6" t="s">
        <v>0</v>
      </c>
      <c r="F105" s="6" t="s">
        <v>0</v>
      </c>
      <c r="G105" s="6" t="s">
        <v>0</v>
      </c>
      <c r="H105" s="6" t="s">
        <v>0</v>
      </c>
      <c r="I105" s="6" t="s">
        <v>0</v>
      </c>
      <c r="J105" s="7" t="s">
        <v>50</v>
      </c>
      <c r="K105" s="6" t="s">
        <v>0</v>
      </c>
      <c r="L105" s="6" t="s">
        <v>0</v>
      </c>
      <c r="M105" s="6" t="s">
        <v>0</v>
      </c>
      <c r="N105" s="6" t="s">
        <v>0</v>
      </c>
      <c r="O105" s="6" t="s">
        <v>0</v>
      </c>
      <c r="P105" s="7" t="s">
        <v>50</v>
      </c>
      <c r="Q105" s="7" t="s">
        <v>29</v>
      </c>
    </row>
    <row r="106" spans="1:17" x14ac:dyDescent="0.25">
      <c r="A106" s="31" t="s">
        <v>17</v>
      </c>
      <c r="B106" s="7" t="s">
        <v>1</v>
      </c>
      <c r="C106" s="7"/>
      <c r="D106" s="7" t="s">
        <v>40</v>
      </c>
      <c r="E106" s="6">
        <v>0.74199999999999999</v>
      </c>
      <c r="F106" s="6">
        <f>1-G106+H106+I106</f>
        <v>0.74199999999999999</v>
      </c>
      <c r="G106" s="6">
        <v>0.35</v>
      </c>
      <c r="H106" s="6">
        <v>8.0000000000000002E-3</v>
      </c>
      <c r="I106" s="6">
        <v>8.4000000000000005E-2</v>
      </c>
      <c r="J106" s="32" t="s">
        <v>102</v>
      </c>
      <c r="K106" s="6" t="s">
        <v>0</v>
      </c>
      <c r="L106" s="6" t="s">
        <v>0</v>
      </c>
      <c r="M106" s="6" t="s">
        <v>0</v>
      </c>
      <c r="N106" s="6" t="s">
        <v>0</v>
      </c>
      <c r="O106" s="6" t="s">
        <v>0</v>
      </c>
      <c r="P106" s="32" t="s">
        <v>0</v>
      </c>
      <c r="Q106" s="31" t="s">
        <v>15</v>
      </c>
    </row>
    <row r="107" spans="1:17" x14ac:dyDescent="0.25">
      <c r="A107" s="31" t="s">
        <v>17</v>
      </c>
      <c r="B107" s="7" t="s">
        <v>1</v>
      </c>
      <c r="C107" s="7"/>
      <c r="D107" s="7" t="s">
        <v>39</v>
      </c>
      <c r="E107" s="6">
        <v>0.82199999999999995</v>
      </c>
      <c r="F107" s="6">
        <f>1-G107+H107+I107</f>
        <v>0.82199999999999995</v>
      </c>
      <c r="G107" s="6">
        <v>0.27</v>
      </c>
      <c r="H107" s="6">
        <v>8.0000000000000002E-3</v>
      </c>
      <c r="I107" s="6">
        <v>8.4000000000000005E-2</v>
      </c>
      <c r="J107" s="32" t="s">
        <v>102</v>
      </c>
      <c r="K107" s="6" t="s">
        <v>0</v>
      </c>
      <c r="L107" s="6" t="s">
        <v>0</v>
      </c>
      <c r="M107" s="6" t="s">
        <v>0</v>
      </c>
      <c r="N107" s="6" t="s">
        <v>0</v>
      </c>
      <c r="O107" s="6" t="s">
        <v>0</v>
      </c>
      <c r="P107" s="32" t="s">
        <v>0</v>
      </c>
      <c r="Q107" s="31" t="s">
        <v>15</v>
      </c>
    </row>
    <row r="108" spans="1:17" x14ac:dyDescent="0.25">
      <c r="A108" s="31" t="s">
        <v>17</v>
      </c>
      <c r="B108" s="31" t="s">
        <v>1</v>
      </c>
      <c r="C108" s="31"/>
      <c r="D108" s="31" t="s">
        <v>2</v>
      </c>
      <c r="E108" s="6">
        <v>0.76100000000000001</v>
      </c>
      <c r="F108" s="6">
        <f>1-G108+H108+I108</f>
        <v>0.76100000000000001</v>
      </c>
      <c r="G108" s="6">
        <v>0.46</v>
      </c>
      <c r="H108" s="6">
        <v>1E-3</v>
      </c>
      <c r="I108" s="6">
        <v>0.22</v>
      </c>
      <c r="J108" s="32" t="s">
        <v>16</v>
      </c>
      <c r="K108" s="6" t="s">
        <v>0</v>
      </c>
      <c r="L108" s="6" t="s">
        <v>0</v>
      </c>
      <c r="M108" s="6" t="s">
        <v>0</v>
      </c>
      <c r="N108" s="6" t="s">
        <v>0</v>
      </c>
      <c r="O108" s="6" t="s">
        <v>0</v>
      </c>
      <c r="P108" s="32" t="s">
        <v>0</v>
      </c>
      <c r="Q108" s="31"/>
    </row>
    <row r="109" spans="1:17" x14ac:dyDescent="0.25">
      <c r="A109" s="31" t="s">
        <v>17</v>
      </c>
      <c r="B109" s="31" t="s">
        <v>1</v>
      </c>
      <c r="C109" s="31"/>
      <c r="D109" s="31" t="s">
        <v>82</v>
      </c>
      <c r="E109" s="6">
        <v>0.76</v>
      </c>
      <c r="F109" s="6">
        <v>0.76</v>
      </c>
      <c r="G109" s="6"/>
      <c r="H109" s="6"/>
      <c r="I109" s="6"/>
      <c r="J109" s="32" t="s">
        <v>83</v>
      </c>
      <c r="K109" s="6" t="s">
        <v>0</v>
      </c>
      <c r="L109" s="6" t="s">
        <v>0</v>
      </c>
      <c r="M109" s="6" t="s">
        <v>0</v>
      </c>
      <c r="N109" s="6" t="s">
        <v>0</v>
      </c>
      <c r="O109" s="6" t="s">
        <v>0</v>
      </c>
      <c r="P109" s="32" t="s">
        <v>0</v>
      </c>
      <c r="Q109" s="31" t="s">
        <v>84</v>
      </c>
    </row>
    <row r="110" spans="1:17" x14ac:dyDescent="0.25">
      <c r="A110" s="31" t="s">
        <v>17</v>
      </c>
      <c r="B110" s="7" t="s">
        <v>1</v>
      </c>
      <c r="C110" s="7"/>
      <c r="D110" s="7" t="s">
        <v>142</v>
      </c>
      <c r="E110" s="6">
        <v>0.8</v>
      </c>
      <c r="F110" s="6">
        <v>0.8</v>
      </c>
      <c r="G110" s="6" t="s">
        <v>0</v>
      </c>
      <c r="H110" s="6" t="s">
        <v>0</v>
      </c>
      <c r="I110" s="6" t="s">
        <v>0</v>
      </c>
      <c r="J110" s="7" t="s">
        <v>80</v>
      </c>
      <c r="K110" s="6" t="s">
        <v>0</v>
      </c>
      <c r="L110" s="6" t="s">
        <v>0</v>
      </c>
      <c r="M110" s="6" t="s">
        <v>0</v>
      </c>
      <c r="N110" s="6" t="s">
        <v>0</v>
      </c>
      <c r="O110" s="6" t="s">
        <v>0</v>
      </c>
      <c r="P110" s="7" t="s">
        <v>0</v>
      </c>
      <c r="Q110" s="7" t="s">
        <v>177</v>
      </c>
    </row>
    <row r="111" spans="1:17" x14ac:dyDescent="0.25">
      <c r="A111" s="31" t="s">
        <v>17</v>
      </c>
      <c r="B111" s="7" t="s">
        <v>1</v>
      </c>
      <c r="C111" s="7"/>
      <c r="D111" s="7" t="s">
        <v>143</v>
      </c>
      <c r="E111" s="6">
        <v>0.9</v>
      </c>
      <c r="F111" s="6">
        <v>0.9</v>
      </c>
      <c r="G111" s="6" t="s">
        <v>0</v>
      </c>
      <c r="H111" s="6" t="s">
        <v>0</v>
      </c>
      <c r="I111" s="6" t="s">
        <v>0</v>
      </c>
      <c r="J111" s="7" t="s">
        <v>50</v>
      </c>
      <c r="K111" s="6">
        <v>0.9</v>
      </c>
      <c r="L111" s="6">
        <v>0.9</v>
      </c>
      <c r="M111" s="6" t="s">
        <v>0</v>
      </c>
      <c r="N111" s="6" t="s">
        <v>0</v>
      </c>
      <c r="O111" s="6" t="s">
        <v>0</v>
      </c>
      <c r="P111" s="7" t="s">
        <v>50</v>
      </c>
      <c r="Q111" s="7" t="s">
        <v>177</v>
      </c>
    </row>
    <row r="112" spans="1:17" x14ac:dyDescent="0.25">
      <c r="A112" s="51" t="s">
        <v>17</v>
      </c>
      <c r="B112" s="51" t="s">
        <v>198</v>
      </c>
      <c r="C112" s="51"/>
      <c r="D112" s="52" t="s">
        <v>201</v>
      </c>
      <c r="E112" s="53">
        <v>0.84000000000000008</v>
      </c>
      <c r="F112" s="53">
        <f>1-G112+H112</f>
        <v>0.84000000000000008</v>
      </c>
      <c r="G112" s="53">
        <v>0.2</v>
      </c>
      <c r="H112" s="54">
        <v>0.04</v>
      </c>
      <c r="I112" s="53" t="s">
        <v>0</v>
      </c>
      <c r="J112" s="52" t="s">
        <v>199</v>
      </c>
      <c r="K112" s="53" t="s">
        <v>0</v>
      </c>
      <c r="L112" s="54" t="s">
        <v>0</v>
      </c>
      <c r="M112" s="53" t="s">
        <v>0</v>
      </c>
      <c r="N112" s="53" t="s">
        <v>0</v>
      </c>
      <c r="O112" s="53" t="s">
        <v>0</v>
      </c>
      <c r="P112" s="52" t="s">
        <v>0</v>
      </c>
      <c r="Q112" s="51" t="s">
        <v>200</v>
      </c>
    </row>
    <row r="113" spans="1:17" x14ac:dyDescent="0.25">
      <c r="A113" s="31" t="s">
        <v>17</v>
      </c>
      <c r="B113" s="7"/>
      <c r="C113" s="7" t="s">
        <v>171</v>
      </c>
      <c r="D113" s="7" t="s">
        <v>32</v>
      </c>
      <c r="E113" s="6" t="s">
        <v>0</v>
      </c>
      <c r="F113" s="6">
        <v>0.8</v>
      </c>
      <c r="G113" s="6" t="s">
        <v>0</v>
      </c>
      <c r="H113" s="6" t="s">
        <v>0</v>
      </c>
      <c r="I113" s="6" t="s">
        <v>0</v>
      </c>
      <c r="J113" s="7" t="s">
        <v>80</v>
      </c>
      <c r="K113" s="6" t="s">
        <v>0</v>
      </c>
      <c r="L113" s="6">
        <v>0.8</v>
      </c>
      <c r="M113" s="6" t="s">
        <v>0</v>
      </c>
      <c r="N113" s="6" t="s">
        <v>0</v>
      </c>
      <c r="O113" s="6" t="s">
        <v>0</v>
      </c>
      <c r="P113" s="7" t="s">
        <v>80</v>
      </c>
      <c r="Q113" s="7" t="s">
        <v>181</v>
      </c>
    </row>
    <row r="114" spans="1:17" x14ac:dyDescent="0.25">
      <c r="A114" s="31" t="s">
        <v>17</v>
      </c>
      <c r="B114" s="7"/>
      <c r="C114" s="7" t="s">
        <v>172</v>
      </c>
      <c r="D114" s="7" t="s">
        <v>32</v>
      </c>
      <c r="E114" s="6" t="s">
        <v>0</v>
      </c>
      <c r="F114" s="6">
        <v>1</v>
      </c>
      <c r="G114" s="6" t="s">
        <v>0</v>
      </c>
      <c r="H114" s="6" t="s">
        <v>0</v>
      </c>
      <c r="I114" s="6" t="s">
        <v>0</v>
      </c>
      <c r="J114" s="7" t="s">
        <v>64</v>
      </c>
      <c r="K114" s="6" t="s">
        <v>0</v>
      </c>
      <c r="L114" s="6">
        <v>1</v>
      </c>
      <c r="M114" s="6" t="s">
        <v>0</v>
      </c>
      <c r="N114" s="6" t="s">
        <v>0</v>
      </c>
      <c r="O114" s="6" t="s">
        <v>0</v>
      </c>
      <c r="P114" s="7" t="s">
        <v>64</v>
      </c>
      <c r="Q114" s="7" t="s">
        <v>182</v>
      </c>
    </row>
    <row r="115" spans="1:17" x14ac:dyDescent="0.25">
      <c r="A115" s="31" t="s">
        <v>17</v>
      </c>
      <c r="B115" s="7"/>
      <c r="C115" s="7" t="s">
        <v>173</v>
      </c>
      <c r="D115" s="7" t="s">
        <v>32</v>
      </c>
      <c r="E115" s="6" t="s">
        <v>0</v>
      </c>
      <c r="F115" s="6">
        <v>0.8</v>
      </c>
      <c r="G115" s="6" t="s">
        <v>0</v>
      </c>
      <c r="H115" s="6" t="s">
        <v>0</v>
      </c>
      <c r="I115" s="6" t="s">
        <v>0</v>
      </c>
      <c r="J115" s="7" t="s">
        <v>80</v>
      </c>
      <c r="K115" s="6" t="s">
        <v>0</v>
      </c>
      <c r="L115" s="6">
        <v>0.8</v>
      </c>
      <c r="M115" s="6" t="s">
        <v>0</v>
      </c>
      <c r="N115" s="6" t="s">
        <v>0</v>
      </c>
      <c r="O115" s="6" t="s">
        <v>0</v>
      </c>
      <c r="P115" s="7" t="s">
        <v>80</v>
      </c>
      <c r="Q115" s="7" t="s">
        <v>181</v>
      </c>
    </row>
    <row r="116" spans="1:17" x14ac:dyDescent="0.25">
      <c r="A116" s="31" t="s">
        <v>17</v>
      </c>
      <c r="B116" s="7"/>
      <c r="C116" s="7" t="s">
        <v>214</v>
      </c>
      <c r="D116" s="7" t="s">
        <v>32</v>
      </c>
      <c r="E116" s="6" t="s">
        <v>0</v>
      </c>
      <c r="F116" s="6">
        <v>1</v>
      </c>
      <c r="G116" s="6" t="s">
        <v>0</v>
      </c>
      <c r="H116" s="6" t="s">
        <v>0</v>
      </c>
      <c r="I116" s="6" t="s">
        <v>0</v>
      </c>
      <c r="J116" s="7" t="s">
        <v>80</v>
      </c>
      <c r="K116" s="6" t="s">
        <v>0</v>
      </c>
      <c r="L116" s="6">
        <v>1</v>
      </c>
      <c r="M116" s="6" t="s">
        <v>0</v>
      </c>
      <c r="N116" s="6" t="s">
        <v>0</v>
      </c>
      <c r="O116" s="6" t="s">
        <v>0</v>
      </c>
      <c r="P116" s="7" t="s">
        <v>80</v>
      </c>
      <c r="Q116" s="7" t="s">
        <v>181</v>
      </c>
    </row>
    <row r="117" spans="1:17" ht="15" x14ac:dyDescent="0.25">
      <c r="B117"/>
      <c r="C117"/>
    </row>
    <row r="118" spans="1:17" ht="15" x14ac:dyDescent="0.25">
      <c r="B118"/>
      <c r="C118"/>
    </row>
    <row r="119" spans="1:17" ht="15" x14ac:dyDescent="0.25">
      <c r="B119"/>
      <c r="C119"/>
    </row>
    <row r="120" spans="1:17" ht="15" x14ac:dyDescent="0.25">
      <c r="B120"/>
      <c r="C120"/>
    </row>
    <row r="121" spans="1:17" ht="15" x14ac:dyDescent="0.25">
      <c r="B121"/>
      <c r="C121"/>
    </row>
    <row r="122" spans="1:17" ht="15" x14ac:dyDescent="0.25">
      <c r="B122"/>
      <c r="C122"/>
    </row>
    <row r="123" spans="1:17" ht="15" x14ac:dyDescent="0.25">
      <c r="B123"/>
      <c r="C123"/>
    </row>
    <row r="124" spans="1:17" ht="15" x14ac:dyDescent="0.25">
      <c r="B124"/>
      <c r="C124"/>
    </row>
    <row r="125" spans="1:17" ht="15" x14ac:dyDescent="0.25">
      <c r="B125"/>
      <c r="C125"/>
    </row>
    <row r="126" spans="1:17" ht="15" x14ac:dyDescent="0.25">
      <c r="B126"/>
      <c r="C126"/>
    </row>
    <row r="127" spans="1:17" ht="15" x14ac:dyDescent="0.25">
      <c r="B127"/>
      <c r="C127"/>
    </row>
    <row r="128" spans="1:17" ht="15" x14ac:dyDescent="0.25">
      <c r="B128"/>
      <c r="C128"/>
    </row>
    <row r="129" spans="2:3" ht="15" x14ac:dyDescent="0.25">
      <c r="B129"/>
      <c r="C129"/>
    </row>
    <row r="130" spans="2:3" ht="15" x14ac:dyDescent="0.25">
      <c r="B130"/>
      <c r="C130"/>
    </row>
    <row r="131" spans="2:3" ht="15" x14ac:dyDescent="0.25">
      <c r="B131"/>
      <c r="C131"/>
    </row>
    <row r="132" spans="2:3" ht="15" x14ac:dyDescent="0.25">
      <c r="B132"/>
      <c r="C132"/>
    </row>
    <row r="133" spans="2:3" ht="15" x14ac:dyDescent="0.25">
      <c r="B133"/>
      <c r="C133"/>
    </row>
    <row r="134" spans="2:3" ht="15" x14ac:dyDescent="0.25">
      <c r="B134"/>
      <c r="C134"/>
    </row>
    <row r="135" spans="2:3" ht="15" x14ac:dyDescent="0.25">
      <c r="B135"/>
      <c r="C135"/>
    </row>
    <row r="136" spans="2:3" ht="15" x14ac:dyDescent="0.25">
      <c r="B136"/>
      <c r="C136"/>
    </row>
    <row r="137" spans="2:3" ht="15" x14ac:dyDescent="0.25">
      <c r="B137"/>
      <c r="C137"/>
    </row>
    <row r="138" spans="2:3" ht="15" x14ac:dyDescent="0.25">
      <c r="B138"/>
      <c r="C138"/>
    </row>
    <row r="139" spans="2:3" ht="15" x14ac:dyDescent="0.25">
      <c r="B139"/>
      <c r="C139"/>
    </row>
    <row r="140" spans="2:3" ht="15" x14ac:dyDescent="0.25">
      <c r="B140"/>
      <c r="C140"/>
    </row>
    <row r="141" spans="2:3" ht="15" x14ac:dyDescent="0.25">
      <c r="B141"/>
      <c r="C141"/>
    </row>
    <row r="142" spans="2:3" ht="15" x14ac:dyDescent="0.25">
      <c r="B142"/>
      <c r="C142"/>
    </row>
    <row r="143" spans="2:3" ht="15" x14ac:dyDescent="0.25">
      <c r="B143"/>
      <c r="C143"/>
    </row>
    <row r="144" spans="2:3" ht="15" x14ac:dyDescent="0.25">
      <c r="B144"/>
      <c r="C144"/>
    </row>
    <row r="145" spans="2:3" ht="15" x14ac:dyDescent="0.25">
      <c r="B145"/>
      <c r="C145"/>
    </row>
    <row r="146" spans="2:3" ht="15" x14ac:dyDescent="0.25">
      <c r="B146"/>
      <c r="C146"/>
    </row>
    <row r="147" spans="2:3" ht="15" x14ac:dyDescent="0.25">
      <c r="B147"/>
      <c r="C147"/>
    </row>
  </sheetData>
  <autoFilter ref="A6:Q99" xr:uid="{00000000-0001-0000-0000-000000000000}"/>
  <mergeCells count="2">
    <mergeCell ref="F5:J5"/>
    <mergeCell ref="L5:P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2023 NTGR Recommendations</vt:lpstr>
      <vt:lpstr>'AIC 2023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2022-08-23T14:05:18Z</dcterms:modified>
</cp:coreProperties>
</file>